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930" yWindow="-15" windowWidth="12990" windowHeight="11730"/>
  </bookViews>
  <sheets>
    <sheet name="GDP Formula" sheetId="5" r:id="rId1"/>
    <sheet name="Qrt_2005=1Revised" sheetId="13" r:id="rId2"/>
    <sheet name="Archive Qrts2000=1" sheetId="1" r:id="rId3"/>
    <sheet name="Archive_Qrts2005=1" sheetId="12" r:id="rId4"/>
    <sheet name="Sheet2" sheetId="14" r:id="rId5"/>
  </sheets>
  <definedNames>
    <definedName name="_xlnm.Print_Area" localSheetId="0">'GDP Formula'!$A$7:$AK$97</definedName>
    <definedName name="_xlnm.Print_Titles" localSheetId="0">'GDP Formula'!$A:$A,'GDP Formula'!$7:$9</definedName>
    <definedName name="wrn.GDP._.Distribution._.Table." hidden="1">{"GDP Distribution Table",#N/A,FALSE,"GDP Distribution"}</definedName>
    <definedName name="Z_5DE75190_EB8A_4884_8D7B_4195783B77A5_.wvu.Cols" localSheetId="0" hidden="1">'GDP Formula'!$F:$I,'GDP Formula'!$K:$N</definedName>
    <definedName name="Z_5DE75190_EB8A_4884_8D7B_4195783B77A5_.wvu.PrintArea" localSheetId="0" hidden="1">'GDP Formula'!$B$11:$AB$95</definedName>
    <definedName name="Z_5DE75190_EB8A_4884_8D7B_4195783B77A5_.wvu.PrintTitles" localSheetId="0" hidden="1">'GDP Formula'!$A:$A,'GDP Formula'!$7:$9</definedName>
    <definedName name="Z_86F0D8D6_85B2_4436_8616_38C8103C411F_.wvu.PrintArea" localSheetId="0" hidden="1">'GDP Formula'!$B$11:$AB$95</definedName>
    <definedName name="Z_86F0D8D6_85B2_4436_8616_38C8103C411F_.wvu.PrintTitles" localSheetId="0" hidden="1">'GDP Formula'!$A:$A,'GDP Formula'!$7:$9</definedName>
  </definedNames>
  <calcPr calcId="125725"/>
  <customWorkbookViews>
    <customWorkbookView name="GDP Price Index Formulas" guid="{5DE75190-EB8A-4884-8D7B-4195783B77A5}" xWindow="803" yWindow="24" windowWidth="788" windowHeight="954" activeSheetId="5"/>
    <customWorkbookView name="GDP Distribution Table" guid="{86F0D8D6-85B2-4436-8616-38C8103C411F}" xWindow="803" yWindow="24" windowWidth="788" windowHeight="955" activeSheetId="11"/>
  </customWorkbookViews>
</workbook>
</file>

<file path=xl/calcChain.xml><?xml version="1.0" encoding="utf-8"?>
<calcChain xmlns="http://schemas.openxmlformats.org/spreadsheetml/2006/main">
  <c r="AK22" i="5"/>
  <c r="AK21"/>
  <c r="AK20"/>
  <c r="AK19"/>
  <c r="AK18"/>
  <c r="AK17"/>
  <c r="AK16"/>
  <c r="AK15"/>
  <c r="AK14"/>
  <c r="AK13"/>
  <c r="AK12"/>
  <c r="AK11"/>
  <c r="AJ22"/>
  <c r="AJ21"/>
  <c r="AJ20"/>
  <c r="AJ19"/>
  <c r="AJ18"/>
  <c r="AJ17"/>
  <c r="AJ16"/>
  <c r="AJ15"/>
  <c r="AJ14"/>
  <c r="AJ13"/>
  <c r="AJ12"/>
  <c r="AJ11"/>
  <c r="N97" i="13"/>
  <c r="S107"/>
  <c r="S106"/>
  <c r="S105"/>
  <c r="S104"/>
  <c r="S103"/>
  <c r="S102"/>
  <c r="S101"/>
  <c r="S100"/>
  <c r="S99"/>
  <c r="N107"/>
  <c r="M107"/>
  <c r="N106"/>
  <c r="M106"/>
  <c r="N105"/>
  <c r="M105"/>
  <c r="N104"/>
  <c r="M104"/>
  <c r="N103"/>
  <c r="M103"/>
  <c r="N102"/>
  <c r="M102"/>
  <c r="N101"/>
  <c r="M101"/>
  <c r="N100"/>
  <c r="M100"/>
  <c r="N99"/>
  <c r="M99"/>
  <c r="M98"/>
  <c r="L95"/>
  <c r="M94"/>
  <c r="L94"/>
  <c r="M93"/>
  <c r="L93"/>
  <c r="M92"/>
  <c r="L92"/>
  <c r="M91"/>
  <c r="L91"/>
  <c r="M90"/>
  <c r="L90"/>
  <c r="M89"/>
  <c r="L89"/>
  <c r="M88"/>
  <c r="L88"/>
  <c r="M87"/>
  <c r="L87"/>
  <c r="M86"/>
  <c r="L86"/>
  <c r="M85"/>
  <c r="L85"/>
  <c r="M84"/>
  <c r="L84"/>
  <c r="M83"/>
  <c r="L83"/>
  <c r="M82"/>
  <c r="L82"/>
  <c r="M81"/>
  <c r="L81"/>
  <c r="M80"/>
  <c r="L80"/>
  <c r="M79"/>
  <c r="L79"/>
  <c r="M78"/>
  <c r="L78"/>
  <c r="M77"/>
  <c r="L77"/>
  <c r="M76"/>
  <c r="L76"/>
  <c r="M75"/>
  <c r="L75"/>
  <c r="M74"/>
  <c r="L74"/>
  <c r="M73"/>
  <c r="L73"/>
  <c r="M72"/>
  <c r="L72"/>
  <c r="M71"/>
  <c r="L71"/>
  <c r="M70"/>
  <c r="L70"/>
  <c r="M69"/>
  <c r="L69"/>
  <c r="M68"/>
  <c r="L68"/>
  <c r="M67"/>
  <c r="L67"/>
  <c r="M66"/>
  <c r="L66"/>
  <c r="M65"/>
  <c r="L65"/>
  <c r="M64"/>
  <c r="L64"/>
  <c r="M63"/>
  <c r="L63"/>
  <c r="N62"/>
  <c r="M62"/>
  <c r="L62"/>
  <c r="N61"/>
  <c r="M61"/>
  <c r="L61"/>
  <c r="N60"/>
  <c r="M60"/>
  <c r="L60"/>
  <c r="N59"/>
  <c r="M59"/>
  <c r="L59"/>
  <c r="N58"/>
  <c r="M58"/>
  <c r="L58"/>
  <c r="N57"/>
  <c r="M57"/>
  <c r="L57"/>
  <c r="N56"/>
  <c r="M56"/>
  <c r="L56"/>
  <c r="N55"/>
  <c r="M55"/>
  <c r="L55"/>
  <c r="N54"/>
  <c r="M54"/>
  <c r="L54"/>
  <c r="N53"/>
  <c r="M53"/>
  <c r="L53"/>
  <c r="N52"/>
  <c r="M52"/>
  <c r="L52"/>
  <c r="N51"/>
  <c r="M51"/>
  <c r="L51"/>
  <c r="N50"/>
  <c r="M50"/>
  <c r="L50"/>
  <c r="N49"/>
  <c r="M49"/>
  <c r="L49"/>
  <c r="N48"/>
  <c r="M48"/>
  <c r="L48"/>
  <c r="N47"/>
  <c r="M47"/>
  <c r="L47"/>
  <c r="N46"/>
  <c r="M46"/>
  <c r="L46"/>
  <c r="N45"/>
  <c r="M45"/>
  <c r="L45"/>
  <c r="N44"/>
  <c r="M44"/>
  <c r="L44"/>
  <c r="N43"/>
  <c r="M43"/>
  <c r="L43"/>
  <c r="N42"/>
  <c r="M42"/>
  <c r="L42"/>
  <c r="N41"/>
  <c r="M41"/>
  <c r="L41"/>
  <c r="N40"/>
  <c r="M40"/>
  <c r="L40"/>
  <c r="N39"/>
  <c r="M39"/>
  <c r="L39"/>
  <c r="N38"/>
  <c r="M38"/>
  <c r="L38"/>
  <c r="N37"/>
  <c r="M37"/>
  <c r="L37"/>
  <c r="N36"/>
  <c r="M36"/>
  <c r="L36"/>
  <c r="N35"/>
  <c r="M35"/>
  <c r="L35"/>
  <c r="L33"/>
  <c r="L32"/>
  <c r="L31"/>
  <c r="L30"/>
  <c r="L29"/>
  <c r="L28"/>
  <c r="L27"/>
  <c r="L26"/>
  <c r="L25"/>
  <c r="L24"/>
  <c r="L23"/>
  <c r="L22"/>
  <c r="L21"/>
  <c r="L20"/>
  <c r="L19"/>
  <c r="L18"/>
  <c r="L17"/>
  <c r="L16"/>
  <c r="L15"/>
  <c r="N34"/>
  <c r="M34"/>
  <c r="L34"/>
  <c r="H107"/>
  <c r="G107"/>
  <c r="H106"/>
  <c r="G106"/>
  <c r="H105"/>
  <c r="G105"/>
  <c r="H104"/>
  <c r="G104"/>
  <c r="H103"/>
  <c r="G103"/>
  <c r="H102"/>
  <c r="G102"/>
  <c r="H101"/>
  <c r="G101"/>
  <c r="H100"/>
  <c r="G100"/>
  <c r="H99"/>
  <c r="G99"/>
  <c r="H98"/>
  <c r="G98"/>
  <c r="H97"/>
  <c r="I97"/>
  <c r="G97"/>
  <c r="H96"/>
  <c r="I96"/>
  <c r="G96"/>
  <c r="M97"/>
  <c r="H95"/>
  <c r="I95"/>
  <c r="G95"/>
  <c r="M96"/>
  <c r="H94"/>
  <c r="N94"/>
  <c r="G94"/>
  <c r="H93"/>
  <c r="N93"/>
  <c r="G93"/>
  <c r="H92"/>
  <c r="N92"/>
  <c r="G92"/>
  <c r="H91"/>
  <c r="N91"/>
  <c r="G91"/>
  <c r="I90"/>
  <c r="H90"/>
  <c r="G90"/>
  <c r="H89"/>
  <c r="N89"/>
  <c r="G89"/>
  <c r="I88"/>
  <c r="H88"/>
  <c r="N88"/>
  <c r="G88"/>
  <c r="H87"/>
  <c r="N87"/>
  <c r="G87"/>
  <c r="I86"/>
  <c r="H86"/>
  <c r="N86"/>
  <c r="G86"/>
  <c r="H85"/>
  <c r="N85"/>
  <c r="G85"/>
  <c r="I84"/>
  <c r="H84"/>
  <c r="N84"/>
  <c r="G84"/>
  <c r="H83"/>
  <c r="N83"/>
  <c r="G83"/>
  <c r="I82"/>
  <c r="H82"/>
  <c r="N82"/>
  <c r="G82"/>
  <c r="H81"/>
  <c r="N81"/>
  <c r="G81"/>
  <c r="I80"/>
  <c r="H80"/>
  <c r="N80"/>
  <c r="G80"/>
  <c r="H79"/>
  <c r="N79"/>
  <c r="G79"/>
  <c r="I78"/>
  <c r="H78"/>
  <c r="N78"/>
  <c r="G78"/>
  <c r="H77"/>
  <c r="N77"/>
  <c r="G77"/>
  <c r="I76"/>
  <c r="H76"/>
  <c r="N76"/>
  <c r="G76"/>
  <c r="H75"/>
  <c r="N75"/>
  <c r="G75"/>
  <c r="I74"/>
  <c r="H74"/>
  <c r="N74"/>
  <c r="G74"/>
  <c r="H73"/>
  <c r="N73"/>
  <c r="G73"/>
  <c r="I72"/>
  <c r="H72"/>
  <c r="N72"/>
  <c r="G72"/>
  <c r="H71"/>
  <c r="N71"/>
  <c r="G71"/>
  <c r="I70"/>
  <c r="H70"/>
  <c r="N70"/>
  <c r="G70"/>
  <c r="H69"/>
  <c r="N69"/>
  <c r="G69"/>
  <c r="I68"/>
  <c r="H68"/>
  <c r="N68"/>
  <c r="G68"/>
  <c r="H67"/>
  <c r="N67"/>
  <c r="G67"/>
  <c r="I66"/>
  <c r="H66"/>
  <c r="N66"/>
  <c r="G66"/>
  <c r="H65"/>
  <c r="N65"/>
  <c r="G65"/>
  <c r="I64"/>
  <c r="H64"/>
  <c r="N64"/>
  <c r="G64"/>
  <c r="H63"/>
  <c r="N63"/>
  <c r="G63"/>
  <c r="I62"/>
  <c r="H62"/>
  <c r="G62"/>
  <c r="I61"/>
  <c r="H61"/>
  <c r="G61"/>
  <c r="I60"/>
  <c r="H60"/>
  <c r="G60"/>
  <c r="I59"/>
  <c r="H59"/>
  <c r="G59"/>
  <c r="I58"/>
  <c r="H58"/>
  <c r="G58"/>
  <c r="I57"/>
  <c r="H57"/>
  <c r="G57"/>
  <c r="I56"/>
  <c r="H56"/>
  <c r="G56"/>
  <c r="I55"/>
  <c r="H55"/>
  <c r="G55"/>
  <c r="I54"/>
  <c r="H54"/>
  <c r="G54"/>
  <c r="I53"/>
  <c r="H53"/>
  <c r="G53"/>
  <c r="I52"/>
  <c r="H52"/>
  <c r="G52"/>
  <c r="I51"/>
  <c r="H51"/>
  <c r="G51"/>
  <c r="I50"/>
  <c r="H50"/>
  <c r="G50"/>
  <c r="I49"/>
  <c r="H49"/>
  <c r="G49"/>
  <c r="I48"/>
  <c r="H48"/>
  <c r="G48"/>
  <c r="I47"/>
  <c r="H47"/>
  <c r="G47"/>
  <c r="I46"/>
  <c r="H46"/>
  <c r="G46"/>
  <c r="I45"/>
  <c r="H45"/>
  <c r="G45"/>
  <c r="I44"/>
  <c r="H44"/>
  <c r="G44"/>
  <c r="I43"/>
  <c r="H43"/>
  <c r="G43"/>
  <c r="I42"/>
  <c r="H42"/>
  <c r="G42"/>
  <c r="I41"/>
  <c r="H41"/>
  <c r="G41"/>
  <c r="I40"/>
  <c r="H40"/>
  <c r="G40"/>
  <c r="I39"/>
  <c r="H39"/>
  <c r="G39"/>
  <c r="I38"/>
  <c r="H38"/>
  <c r="G38"/>
  <c r="I37"/>
  <c r="H37"/>
  <c r="G37"/>
  <c r="I36"/>
  <c r="H36"/>
  <c r="G36"/>
  <c r="I35"/>
  <c r="H35"/>
  <c r="G35"/>
  <c r="I34"/>
  <c r="H34"/>
  <c r="G34"/>
  <c r="I33"/>
  <c r="H33"/>
  <c r="G33"/>
  <c r="G32"/>
  <c r="J97" i="12"/>
  <c r="J98"/>
  <c r="J99"/>
  <c r="J100"/>
  <c r="J101"/>
  <c r="J102"/>
  <c r="J103"/>
  <c r="J104"/>
  <c r="J105"/>
  <c r="J106"/>
  <c r="J96"/>
  <c r="J95"/>
  <c r="S95"/>
  <c r="R95"/>
  <c r="R94"/>
  <c r="Q94"/>
  <c r="P94"/>
  <c r="I95"/>
  <c r="H95"/>
  <c r="G94"/>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P31"/>
  <c r="P30"/>
  <c r="P29"/>
  <c r="P28"/>
  <c r="P27"/>
  <c r="P26"/>
  <c r="P25"/>
  <c r="P24"/>
  <c r="P23"/>
  <c r="P22"/>
  <c r="P21"/>
  <c r="P20"/>
  <c r="P19"/>
  <c r="P18"/>
  <c r="P17"/>
  <c r="P16"/>
  <c r="P15"/>
  <c r="P34"/>
  <c r="P33"/>
  <c r="P32"/>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H60"/>
  <c r="G60"/>
  <c r="H59"/>
  <c r="G59"/>
  <c r="H58"/>
  <c r="G58"/>
  <c r="H57"/>
  <c r="G57"/>
  <c r="H56"/>
  <c r="G56"/>
  <c r="H55"/>
  <c r="G55"/>
  <c r="H54"/>
  <c r="G54"/>
  <c r="H53"/>
  <c r="G53"/>
  <c r="H52"/>
  <c r="G52"/>
  <c r="H51"/>
  <c r="G51"/>
  <c r="H50"/>
  <c r="G50"/>
  <c r="H49"/>
  <c r="G49"/>
  <c r="H48"/>
  <c r="G48"/>
  <c r="H47"/>
  <c r="G47"/>
  <c r="H46"/>
  <c r="G46"/>
  <c r="H45"/>
  <c r="G45"/>
  <c r="H44"/>
  <c r="G44"/>
  <c r="H43"/>
  <c r="G43"/>
  <c r="H42"/>
  <c r="G42"/>
  <c r="H41"/>
  <c r="G41"/>
  <c r="H40"/>
  <c r="G40"/>
  <c r="H39"/>
  <c r="G39"/>
  <c r="H38"/>
  <c r="G38"/>
  <c r="H37"/>
  <c r="G37"/>
  <c r="H36"/>
  <c r="G36"/>
  <c r="H35"/>
  <c r="G35"/>
  <c r="H34"/>
  <c r="G34"/>
  <c r="H33"/>
  <c r="G33"/>
  <c r="G32"/>
  <c r="H94"/>
  <c r="H93"/>
  <c r="G93"/>
  <c r="H92"/>
  <c r="G92"/>
  <c r="H91"/>
  <c r="G91"/>
  <c r="H90"/>
  <c r="I90"/>
  <c r="G90"/>
  <c r="H89"/>
  <c r="G89"/>
  <c r="H88"/>
  <c r="I88"/>
  <c r="G88"/>
  <c r="H87"/>
  <c r="G87"/>
  <c r="H86"/>
  <c r="I86"/>
  <c r="G86"/>
  <c r="H85"/>
  <c r="G85"/>
  <c r="H84"/>
  <c r="I84"/>
  <c r="G84"/>
  <c r="H83"/>
  <c r="G83"/>
  <c r="H82"/>
  <c r="I82"/>
  <c r="G82"/>
  <c r="H81"/>
  <c r="G81"/>
  <c r="H80"/>
  <c r="I80"/>
  <c r="G80"/>
  <c r="H79"/>
  <c r="G79"/>
  <c r="H78"/>
  <c r="I78"/>
  <c r="G78"/>
  <c r="H77"/>
  <c r="G77"/>
  <c r="H76"/>
  <c r="I76"/>
  <c r="G76"/>
  <c r="H75"/>
  <c r="G75"/>
  <c r="H74"/>
  <c r="I74"/>
  <c r="G74"/>
  <c r="H73"/>
  <c r="G73"/>
  <c r="H72"/>
  <c r="I72"/>
  <c r="G72"/>
  <c r="H71"/>
  <c r="G71"/>
  <c r="H70"/>
  <c r="I70"/>
  <c r="G70"/>
  <c r="H69"/>
  <c r="R69"/>
  <c r="G69"/>
  <c r="H68"/>
  <c r="I68"/>
  <c r="G68"/>
  <c r="H67"/>
  <c r="R67"/>
  <c r="G67"/>
  <c r="H66"/>
  <c r="I66"/>
  <c r="G66"/>
  <c r="H65"/>
  <c r="G65"/>
  <c r="H64"/>
  <c r="I64"/>
  <c r="G64"/>
  <c r="H63"/>
  <c r="G63"/>
  <c r="H62"/>
  <c r="I62"/>
  <c r="G62"/>
  <c r="H61"/>
  <c r="R61"/>
  <c r="G61"/>
  <c r="Q61"/>
  <c r="N98" i="13"/>
  <c r="S98"/>
  <c r="M95"/>
  <c r="N96"/>
  <c r="S96"/>
  <c r="I63"/>
  <c r="I65"/>
  <c r="I67"/>
  <c r="I69"/>
  <c r="I71"/>
  <c r="I73"/>
  <c r="I75"/>
  <c r="I77"/>
  <c r="I79"/>
  <c r="I81"/>
  <c r="I83"/>
  <c r="I85"/>
  <c r="J85"/>
  <c r="I87"/>
  <c r="I89"/>
  <c r="J89"/>
  <c r="I94"/>
  <c r="J94"/>
  <c r="N95"/>
  <c r="J34"/>
  <c r="J36"/>
  <c r="J38"/>
  <c r="J40"/>
  <c r="J42"/>
  <c r="J44"/>
  <c r="J46"/>
  <c r="J48"/>
  <c r="J50"/>
  <c r="J52"/>
  <c r="J54"/>
  <c r="J56"/>
  <c r="J58"/>
  <c r="J60"/>
  <c r="J62"/>
  <c r="J64"/>
  <c r="J66"/>
  <c r="J68"/>
  <c r="J70"/>
  <c r="J72"/>
  <c r="J74"/>
  <c r="J76"/>
  <c r="J78"/>
  <c r="J80"/>
  <c r="J82"/>
  <c r="J84"/>
  <c r="J86"/>
  <c r="J88"/>
  <c r="J90"/>
  <c r="J95"/>
  <c r="J96"/>
  <c r="J97"/>
  <c r="I98"/>
  <c r="J98"/>
  <c r="I99"/>
  <c r="J99"/>
  <c r="I100"/>
  <c r="J100"/>
  <c r="I101"/>
  <c r="J101"/>
  <c r="I102"/>
  <c r="J102"/>
  <c r="I103"/>
  <c r="J103"/>
  <c r="I104"/>
  <c r="J104"/>
  <c r="I105"/>
  <c r="J105"/>
  <c r="I106"/>
  <c r="J106"/>
  <c r="I107"/>
  <c r="J107"/>
  <c r="N90"/>
  <c r="I91"/>
  <c r="J91"/>
  <c r="I92"/>
  <c r="J92"/>
  <c r="I93"/>
  <c r="J93"/>
  <c r="R63" i="12"/>
  <c r="R65"/>
  <c r="Q62"/>
  <c r="Q63"/>
  <c r="Q64"/>
  <c r="Q65"/>
  <c r="Q66"/>
  <c r="Q67"/>
  <c r="Q68"/>
  <c r="Q69"/>
  <c r="Q70"/>
  <c r="Q71"/>
  <c r="Q72"/>
  <c r="Q73"/>
  <c r="Q74"/>
  <c r="Q75"/>
  <c r="Q76"/>
  <c r="Q77"/>
  <c r="Q78"/>
  <c r="Q79"/>
  <c r="Q80"/>
  <c r="Q81"/>
  <c r="Q82"/>
  <c r="Q83"/>
  <c r="Q84"/>
  <c r="Q85"/>
  <c r="Q86"/>
  <c r="Q87"/>
  <c r="Q88"/>
  <c r="Q89"/>
  <c r="Q90"/>
  <c r="Q91"/>
  <c r="Q92"/>
  <c r="Q93"/>
  <c r="I94"/>
  <c r="J94"/>
  <c r="Q34"/>
  <c r="Q35"/>
  <c r="Q36"/>
  <c r="Q37"/>
  <c r="Q38"/>
  <c r="Q39"/>
  <c r="Q40"/>
  <c r="Q41"/>
  <c r="Q42"/>
  <c r="Q43"/>
  <c r="Q44"/>
  <c r="Q45"/>
  <c r="Q46"/>
  <c r="Q47"/>
  <c r="Q48"/>
  <c r="Q49"/>
  <c r="Q50"/>
  <c r="Q51"/>
  <c r="Q52"/>
  <c r="Q53"/>
  <c r="Q54"/>
  <c r="Q55"/>
  <c r="Q56"/>
  <c r="Q57"/>
  <c r="Q58"/>
  <c r="Q59"/>
  <c r="Q60"/>
  <c r="R71"/>
  <c r="R73"/>
  <c r="R75"/>
  <c r="R77"/>
  <c r="R79"/>
  <c r="R81"/>
  <c r="R83"/>
  <c r="R85"/>
  <c r="R87"/>
  <c r="R89"/>
  <c r="R91"/>
  <c r="I92"/>
  <c r="J92"/>
  <c r="R93"/>
  <c r="R34"/>
  <c r="R35"/>
  <c r="R36"/>
  <c r="R37"/>
  <c r="R38"/>
  <c r="R39"/>
  <c r="R40"/>
  <c r="R41"/>
  <c r="R42"/>
  <c r="R43"/>
  <c r="R44"/>
  <c r="R45"/>
  <c r="R46"/>
  <c r="R47"/>
  <c r="R48"/>
  <c r="R49"/>
  <c r="R50"/>
  <c r="R51"/>
  <c r="R52"/>
  <c r="R53"/>
  <c r="R54"/>
  <c r="R55"/>
  <c r="R56"/>
  <c r="R57"/>
  <c r="R58"/>
  <c r="R59"/>
  <c r="R60"/>
  <c r="S68"/>
  <c r="I61"/>
  <c r="I63"/>
  <c r="S63"/>
  <c r="I65"/>
  <c r="S65"/>
  <c r="I67"/>
  <c r="S67"/>
  <c r="I69"/>
  <c r="S69"/>
  <c r="I71"/>
  <c r="S71"/>
  <c r="I73"/>
  <c r="S73"/>
  <c r="I75"/>
  <c r="S75"/>
  <c r="I77"/>
  <c r="S77"/>
  <c r="I79"/>
  <c r="S79"/>
  <c r="I81"/>
  <c r="S81"/>
  <c r="I83"/>
  <c r="S83"/>
  <c r="I85"/>
  <c r="S85"/>
  <c r="I87"/>
  <c r="S87"/>
  <c r="I89"/>
  <c r="S89"/>
  <c r="I91"/>
  <c r="S91"/>
  <c r="I93"/>
  <c r="R62"/>
  <c r="R64"/>
  <c r="R66"/>
  <c r="R68"/>
  <c r="R70"/>
  <c r="R72"/>
  <c r="R74"/>
  <c r="R76"/>
  <c r="R78"/>
  <c r="R80"/>
  <c r="R82"/>
  <c r="R84"/>
  <c r="R86"/>
  <c r="R88"/>
  <c r="R90"/>
  <c r="R92"/>
  <c r="I33"/>
  <c r="I34"/>
  <c r="I35"/>
  <c r="S35"/>
  <c r="I36"/>
  <c r="I37"/>
  <c r="S37"/>
  <c r="I38"/>
  <c r="I39"/>
  <c r="S39"/>
  <c r="I40"/>
  <c r="I41"/>
  <c r="S41"/>
  <c r="I42"/>
  <c r="I43"/>
  <c r="S43"/>
  <c r="I44"/>
  <c r="I45"/>
  <c r="S45"/>
  <c r="I46"/>
  <c r="I47"/>
  <c r="S47"/>
  <c r="I48"/>
  <c r="I49"/>
  <c r="S49"/>
  <c r="I50"/>
  <c r="I51"/>
  <c r="S51"/>
  <c r="I52"/>
  <c r="I53"/>
  <c r="S53"/>
  <c r="I54"/>
  <c r="I55"/>
  <c r="S55"/>
  <c r="I56"/>
  <c r="I57"/>
  <c r="S57"/>
  <c r="I58"/>
  <c r="I59"/>
  <c r="S59"/>
  <c r="I60"/>
  <c r="H90" i="1"/>
  <c r="H91"/>
  <c r="G89"/>
  <c r="G88"/>
  <c r="O89"/>
  <c r="N89"/>
  <c r="H82"/>
  <c r="H89"/>
  <c r="H88"/>
  <c r="P89"/>
  <c r="H87"/>
  <c r="G87"/>
  <c r="O88"/>
  <c r="N88"/>
  <c r="N87"/>
  <c r="H86"/>
  <c r="P87"/>
  <c r="G86"/>
  <c r="O87"/>
  <c r="G85"/>
  <c r="O86"/>
  <c r="N86"/>
  <c r="I87"/>
  <c r="Q87"/>
  <c r="I86"/>
  <c r="H85"/>
  <c r="I85"/>
  <c r="I88"/>
  <c r="Q88"/>
  <c r="I89"/>
  <c r="Q89"/>
  <c r="I90"/>
  <c r="Q90"/>
  <c r="H84"/>
  <c r="P85"/>
  <c r="G84"/>
  <c r="O85"/>
  <c r="N85"/>
  <c r="H39"/>
  <c r="I39"/>
  <c r="H38"/>
  <c r="I38"/>
  <c r="Q38"/>
  <c r="H37"/>
  <c r="I37"/>
  <c r="Q37"/>
  <c r="H36"/>
  <c r="I36"/>
  <c r="Q36"/>
  <c r="H35"/>
  <c r="I35"/>
  <c r="H34"/>
  <c r="I34"/>
  <c r="Q34"/>
  <c r="H33"/>
  <c r="I33"/>
  <c r="Q33"/>
  <c r="H32"/>
  <c r="I32"/>
  <c r="Q32"/>
  <c r="H31"/>
  <c r="I31"/>
  <c r="H30"/>
  <c r="I30"/>
  <c r="H83"/>
  <c r="I83"/>
  <c r="Q83"/>
  <c r="G83"/>
  <c r="N84"/>
  <c r="I82"/>
  <c r="H81"/>
  <c r="I81"/>
  <c r="Q81"/>
  <c r="H80"/>
  <c r="I80"/>
  <c r="Q80"/>
  <c r="H79"/>
  <c r="I79"/>
  <c r="H78"/>
  <c r="I78"/>
  <c r="Q78"/>
  <c r="H77"/>
  <c r="I77"/>
  <c r="Q77"/>
  <c r="H76"/>
  <c r="I76"/>
  <c r="Q76"/>
  <c r="H75"/>
  <c r="I75"/>
  <c r="H74"/>
  <c r="I74"/>
  <c r="Q74"/>
  <c r="H73"/>
  <c r="I73"/>
  <c r="Q73"/>
  <c r="H72"/>
  <c r="I72"/>
  <c r="Q72"/>
  <c r="H71"/>
  <c r="I71"/>
  <c r="H70"/>
  <c r="I70"/>
  <c r="Q70"/>
  <c r="H69"/>
  <c r="I69"/>
  <c r="Q69"/>
  <c r="H68"/>
  <c r="I68"/>
  <c r="Q68"/>
  <c r="H67"/>
  <c r="I67"/>
  <c r="H66"/>
  <c r="I66"/>
  <c r="Q66"/>
  <c r="H65"/>
  <c r="I65"/>
  <c r="Q65"/>
  <c r="H64"/>
  <c r="I64"/>
  <c r="Q64"/>
  <c r="H63"/>
  <c r="I63"/>
  <c r="H62"/>
  <c r="I62"/>
  <c r="Q62"/>
  <c r="H61"/>
  <c r="I61"/>
  <c r="Q61"/>
  <c r="H60"/>
  <c r="I60"/>
  <c r="Q60"/>
  <c r="H59"/>
  <c r="I59"/>
  <c r="H58"/>
  <c r="I58"/>
  <c r="Q58"/>
  <c r="H57"/>
  <c r="I57"/>
  <c r="Q57"/>
  <c r="H56"/>
  <c r="I56"/>
  <c r="Q56"/>
  <c r="H55"/>
  <c r="I55"/>
  <c r="H54"/>
  <c r="I54"/>
  <c r="Q54"/>
  <c r="H53"/>
  <c r="I53"/>
  <c r="Q53"/>
  <c r="H52"/>
  <c r="I52"/>
  <c r="Q52"/>
  <c r="H51"/>
  <c r="I51"/>
  <c r="H50"/>
  <c r="I50"/>
  <c r="Q50"/>
  <c r="H49"/>
  <c r="I49"/>
  <c r="Q49"/>
  <c r="H48"/>
  <c r="I48"/>
  <c r="H47"/>
  <c r="I47"/>
  <c r="Q47"/>
  <c r="H46"/>
  <c r="I46"/>
  <c r="H45"/>
  <c r="I45"/>
  <c r="Q45"/>
  <c r="H44"/>
  <c r="I44"/>
  <c r="H43"/>
  <c r="I43"/>
  <c r="Q43"/>
  <c r="H42"/>
  <c r="I42"/>
  <c r="H41"/>
  <c r="I41"/>
  <c r="Q41"/>
  <c r="H40"/>
  <c r="I40"/>
  <c r="Q40"/>
  <c r="N30"/>
  <c r="N29"/>
  <c r="N28"/>
  <c r="N27"/>
  <c r="N26"/>
  <c r="N25"/>
  <c r="N24"/>
  <c r="N23"/>
  <c r="N22"/>
  <c r="N21"/>
  <c r="N20"/>
  <c r="N19"/>
  <c r="N18"/>
  <c r="N17"/>
  <c r="N16"/>
  <c r="N15"/>
  <c r="N14"/>
  <c r="N13"/>
  <c r="N12"/>
  <c r="G82"/>
  <c r="O83"/>
  <c r="N83"/>
  <c r="N82"/>
  <c r="G81"/>
  <c r="P90"/>
  <c r="P86"/>
  <c r="P83"/>
  <c r="P82"/>
  <c r="P81"/>
  <c r="G80"/>
  <c r="O81"/>
  <c r="N81"/>
  <c r="P80"/>
  <c r="G79"/>
  <c r="O80"/>
  <c r="N80"/>
  <c r="P79"/>
  <c r="G78"/>
  <c r="O79"/>
  <c r="N79"/>
  <c r="P78"/>
  <c r="G77"/>
  <c r="O78"/>
  <c r="N78"/>
  <c r="P77"/>
  <c r="G76"/>
  <c r="O77"/>
  <c r="N77"/>
  <c r="P76"/>
  <c r="G75"/>
  <c r="O76"/>
  <c r="N76"/>
  <c r="P75"/>
  <c r="G74"/>
  <c r="O75"/>
  <c r="N75"/>
  <c r="P74"/>
  <c r="G73"/>
  <c r="O73"/>
  <c r="N74"/>
  <c r="P73"/>
  <c r="G72"/>
  <c r="O72"/>
  <c r="N73"/>
  <c r="P72"/>
  <c r="G71"/>
  <c r="O71"/>
  <c r="N72"/>
  <c r="P71"/>
  <c r="G70"/>
  <c r="O70"/>
  <c r="N71"/>
  <c r="P70"/>
  <c r="G69"/>
  <c r="O69"/>
  <c r="N70"/>
  <c r="P69"/>
  <c r="G68"/>
  <c r="O68"/>
  <c r="N69"/>
  <c r="P68"/>
  <c r="G67"/>
  <c r="O67"/>
  <c r="N68"/>
  <c r="P67"/>
  <c r="G66"/>
  <c r="O66"/>
  <c r="N67"/>
  <c r="P66"/>
  <c r="G65"/>
  <c r="O65"/>
  <c r="N66"/>
  <c r="P65"/>
  <c r="G64"/>
  <c r="O64"/>
  <c r="N65"/>
  <c r="P64"/>
  <c r="G63"/>
  <c r="O63"/>
  <c r="N64"/>
  <c r="P63"/>
  <c r="G62"/>
  <c r="O62"/>
  <c r="N63"/>
  <c r="P62"/>
  <c r="G61"/>
  <c r="O61"/>
  <c r="N62"/>
  <c r="P61"/>
  <c r="G60"/>
  <c r="O60"/>
  <c r="N61"/>
  <c r="P60"/>
  <c r="G59"/>
  <c r="O59"/>
  <c r="N60"/>
  <c r="P59"/>
  <c r="G58"/>
  <c r="O58"/>
  <c r="N59"/>
  <c r="P58"/>
  <c r="G57"/>
  <c r="O57"/>
  <c r="N58"/>
  <c r="P57"/>
  <c r="G56"/>
  <c r="O56"/>
  <c r="N57"/>
  <c r="P56"/>
  <c r="G55"/>
  <c r="O55"/>
  <c r="N56"/>
  <c r="P55"/>
  <c r="G54"/>
  <c r="O54"/>
  <c r="N55"/>
  <c r="P54"/>
  <c r="G53"/>
  <c r="O53"/>
  <c r="N54"/>
  <c r="P53"/>
  <c r="G52"/>
  <c r="O52"/>
  <c r="N53"/>
  <c r="P52"/>
  <c r="G51"/>
  <c r="O51"/>
  <c r="N52"/>
  <c r="P51"/>
  <c r="G50"/>
  <c r="O50"/>
  <c r="N51"/>
  <c r="P50"/>
  <c r="G49"/>
  <c r="O49"/>
  <c r="N50"/>
  <c r="P49"/>
  <c r="G48"/>
  <c r="O48"/>
  <c r="N49"/>
  <c r="P48"/>
  <c r="G47"/>
  <c r="O47"/>
  <c r="N48"/>
  <c r="P47"/>
  <c r="G46"/>
  <c r="O46"/>
  <c r="N47"/>
  <c r="P46"/>
  <c r="G45"/>
  <c r="O45"/>
  <c r="N46"/>
  <c r="P45"/>
  <c r="G44"/>
  <c r="O44"/>
  <c r="N45"/>
  <c r="P44"/>
  <c r="G43"/>
  <c r="O43"/>
  <c r="N44"/>
  <c r="P43"/>
  <c r="G42"/>
  <c r="O42"/>
  <c r="N43"/>
  <c r="P42"/>
  <c r="G41"/>
  <c r="O41"/>
  <c r="N42"/>
  <c r="P41"/>
  <c r="G40"/>
  <c r="O40"/>
  <c r="N41"/>
  <c r="P40"/>
  <c r="G39"/>
  <c r="O39"/>
  <c r="N40"/>
  <c r="P39"/>
  <c r="G38"/>
  <c r="O38"/>
  <c r="N39"/>
  <c r="P38"/>
  <c r="G37"/>
  <c r="O37"/>
  <c r="N38"/>
  <c r="P37"/>
  <c r="G36"/>
  <c r="O36"/>
  <c r="N37"/>
  <c r="P36"/>
  <c r="G35"/>
  <c r="O35"/>
  <c r="N36"/>
  <c r="P35"/>
  <c r="G34"/>
  <c r="O34"/>
  <c r="N35"/>
  <c r="P34"/>
  <c r="G33"/>
  <c r="O33"/>
  <c r="N34"/>
  <c r="P33"/>
  <c r="G32"/>
  <c r="O32"/>
  <c r="N33"/>
  <c r="P32"/>
  <c r="G31"/>
  <c r="O31"/>
  <c r="N32"/>
  <c r="P31"/>
  <c r="G30"/>
  <c r="N31"/>
  <c r="G29"/>
  <c r="O30"/>
  <c r="Q42"/>
  <c r="Q46"/>
  <c r="O74"/>
  <c r="P88"/>
  <c r="J81" i="13"/>
  <c r="J77"/>
  <c r="J73"/>
  <c r="J69"/>
  <c r="J65"/>
  <c r="J61"/>
  <c r="J57"/>
  <c r="J53"/>
  <c r="J49"/>
  <c r="J45"/>
  <c r="J41"/>
  <c r="J37"/>
  <c r="J33"/>
  <c r="J87"/>
  <c r="J83"/>
  <c r="J79"/>
  <c r="J75"/>
  <c r="J71"/>
  <c r="J67"/>
  <c r="J63"/>
  <c r="J59"/>
  <c r="J55"/>
  <c r="J51"/>
  <c r="J47"/>
  <c r="J43"/>
  <c r="J39"/>
  <c r="J35"/>
  <c r="S93" i="12"/>
  <c r="J93"/>
  <c r="S80"/>
  <c r="S84"/>
  <c r="S61"/>
  <c r="S60"/>
  <c r="S58"/>
  <c r="S56"/>
  <c r="S54"/>
  <c r="S52"/>
  <c r="S50"/>
  <c r="S48"/>
  <c r="S46"/>
  <c r="S44"/>
  <c r="S42"/>
  <c r="S40"/>
  <c r="S38"/>
  <c r="S36"/>
  <c r="S34"/>
  <c r="S88"/>
  <c r="S72"/>
  <c r="S62"/>
  <c r="S92"/>
  <c r="S86"/>
  <c r="S82"/>
  <c r="S76"/>
  <c r="S70"/>
  <c r="S64"/>
  <c r="S94"/>
  <c r="S90"/>
  <c r="S78"/>
  <c r="S74"/>
  <c r="S66"/>
  <c r="I91" i="1"/>
  <c r="Q91"/>
  <c r="P91"/>
  <c r="H92"/>
  <c r="Q44"/>
  <c r="Q48"/>
  <c r="Q51"/>
  <c r="Q55"/>
  <c r="Q59"/>
  <c r="Q63"/>
  <c r="Q67"/>
  <c r="Q71"/>
  <c r="Q75"/>
  <c r="Q79"/>
  <c r="Q31"/>
  <c r="Q35"/>
  <c r="Q39"/>
  <c r="Q86"/>
  <c r="Q85"/>
  <c r="Q82"/>
  <c r="O82"/>
  <c r="I84"/>
  <c r="Q84"/>
  <c r="O84"/>
  <c r="P84"/>
  <c r="H93"/>
  <c r="I92"/>
  <c r="Q92"/>
  <c r="P92"/>
  <c r="I93"/>
  <c r="Q93"/>
  <c r="P93"/>
  <c r="H94"/>
  <c r="P94"/>
  <c r="I94"/>
  <c r="Q94"/>
  <c r="H95"/>
  <c r="P95"/>
  <c r="H96"/>
  <c r="I95"/>
  <c r="Q95"/>
  <c r="P96"/>
  <c r="H97"/>
  <c r="I96"/>
  <c r="Q96"/>
  <c r="P97"/>
  <c r="I97"/>
  <c r="Q97"/>
  <c r="H98"/>
  <c r="P98"/>
  <c r="H99"/>
  <c r="I98"/>
  <c r="Q98"/>
  <c r="P99"/>
  <c r="H100"/>
  <c r="I99"/>
  <c r="Q99"/>
  <c r="P100"/>
  <c r="I100"/>
  <c r="Q100"/>
  <c r="H101"/>
  <c r="I101"/>
  <c r="Q101"/>
  <c r="P101"/>
  <c r="AH22" i="5"/>
  <c r="AE22"/>
  <c r="AD22"/>
  <c r="AA22"/>
  <c r="AB22"/>
  <c r="W22"/>
  <c r="S22"/>
  <c r="V22"/>
  <c r="R22"/>
  <c r="N22"/>
  <c r="I22"/>
  <c r="E22"/>
  <c r="J22"/>
  <c r="M22"/>
  <c r="D22"/>
  <c r="AI22"/>
  <c r="AG22"/>
  <c r="AF22"/>
  <c r="AC22"/>
  <c r="B22"/>
  <c r="Z22"/>
  <c r="U22"/>
  <c r="O22"/>
  <c r="T22"/>
  <c r="P22"/>
  <c r="K22"/>
  <c r="G22"/>
  <c r="C22"/>
  <c r="F22"/>
  <c r="H22"/>
  <c r="AI20"/>
  <c r="AG20"/>
  <c r="AF20"/>
  <c r="AC20"/>
  <c r="B20"/>
  <c r="Z20"/>
  <c r="T20"/>
  <c r="P20"/>
  <c r="K20"/>
  <c r="G20"/>
  <c r="C20"/>
  <c r="M20"/>
  <c r="D20"/>
  <c r="S20"/>
  <c r="J20"/>
  <c r="AH20"/>
  <c r="AE20"/>
  <c r="AD20"/>
  <c r="AA20"/>
  <c r="AB20"/>
  <c r="V20"/>
  <c r="R20"/>
  <c r="N20"/>
  <c r="I20"/>
  <c r="E20"/>
  <c r="U20"/>
  <c r="H20"/>
  <c r="W20"/>
  <c r="O20"/>
  <c r="F20"/>
  <c r="Q20"/>
  <c r="X20"/>
  <c r="AH18"/>
  <c r="AE18"/>
  <c r="AD18"/>
  <c r="AA18"/>
  <c r="AB18"/>
  <c r="V18"/>
  <c r="R18"/>
  <c r="N18"/>
  <c r="I18"/>
  <c r="E18"/>
  <c r="W18"/>
  <c r="O18"/>
  <c r="F18"/>
  <c r="M18"/>
  <c r="D18"/>
  <c r="AI18"/>
  <c r="AG18"/>
  <c r="AF18"/>
  <c r="AC18"/>
  <c r="B18"/>
  <c r="Z18"/>
  <c r="T18"/>
  <c r="P18"/>
  <c r="K18"/>
  <c r="G18"/>
  <c r="C18"/>
  <c r="S18"/>
  <c r="J18"/>
  <c r="U18"/>
  <c r="H18"/>
  <c r="Q18"/>
  <c r="AI16"/>
  <c r="AG16"/>
  <c r="AF16"/>
  <c r="AC16"/>
  <c r="B16"/>
  <c r="Z16"/>
  <c r="T16"/>
  <c r="P16"/>
  <c r="K16"/>
  <c r="G16"/>
  <c r="C16"/>
  <c r="U16"/>
  <c r="O16"/>
  <c r="J16"/>
  <c r="F16"/>
  <c r="AH16"/>
  <c r="AE16"/>
  <c r="AD16"/>
  <c r="AA16"/>
  <c r="AB16"/>
  <c r="V16"/>
  <c r="R16"/>
  <c r="N16"/>
  <c r="I16"/>
  <c r="E16"/>
  <c r="W16"/>
  <c r="S16"/>
  <c r="M16"/>
  <c r="H16"/>
  <c r="D16"/>
  <c r="Q16"/>
  <c r="X16"/>
  <c r="AH14"/>
  <c r="AE14"/>
  <c r="AD14"/>
  <c r="AA14"/>
  <c r="AB14"/>
  <c r="V14"/>
  <c r="R14"/>
  <c r="N14"/>
  <c r="I14"/>
  <c r="E14"/>
  <c r="W14"/>
  <c r="S14"/>
  <c r="M14"/>
  <c r="H14"/>
  <c r="D14"/>
  <c r="AI14"/>
  <c r="AG14"/>
  <c r="AF14"/>
  <c r="AC14"/>
  <c r="B14"/>
  <c r="Z14"/>
  <c r="T14"/>
  <c r="P14"/>
  <c r="K14"/>
  <c r="G14"/>
  <c r="C14"/>
  <c r="U14"/>
  <c r="O14"/>
  <c r="J14"/>
  <c r="F14"/>
  <c r="AI12"/>
  <c r="AG12"/>
  <c r="AF12"/>
  <c r="AC12"/>
  <c r="B12"/>
  <c r="Z12"/>
  <c r="T12"/>
  <c r="P12"/>
  <c r="K12"/>
  <c r="G12"/>
  <c r="C12"/>
  <c r="U12"/>
  <c r="O12"/>
  <c r="J12"/>
  <c r="F12"/>
  <c r="AH12"/>
  <c r="AE12"/>
  <c r="AD12"/>
  <c r="AA12"/>
  <c r="AB12"/>
  <c r="V12"/>
  <c r="R12"/>
  <c r="N12"/>
  <c r="I12"/>
  <c r="E12"/>
  <c r="W12"/>
  <c r="S12"/>
  <c r="M12"/>
  <c r="H12"/>
  <c r="D12"/>
  <c r="Q12"/>
  <c r="X12"/>
  <c r="Q22"/>
  <c r="X22"/>
  <c r="X18"/>
  <c r="Q14"/>
  <c r="X14"/>
  <c r="AI21"/>
  <c r="AD21"/>
  <c r="AG21"/>
  <c r="B21"/>
  <c r="Z21"/>
  <c r="W21"/>
  <c r="S21"/>
  <c r="M21"/>
  <c r="H21"/>
  <c r="D21"/>
  <c r="P21"/>
  <c r="G21"/>
  <c r="V21"/>
  <c r="N21"/>
  <c r="E21"/>
  <c r="AH21"/>
  <c r="AE21"/>
  <c r="AC21"/>
  <c r="AF21"/>
  <c r="AB21"/>
  <c r="AA21"/>
  <c r="U21"/>
  <c r="O21"/>
  <c r="J21"/>
  <c r="F21"/>
  <c r="T21"/>
  <c r="K21"/>
  <c r="C21"/>
  <c r="R21"/>
  <c r="I21"/>
  <c r="AH19"/>
  <c r="AE19"/>
  <c r="AC19"/>
  <c r="AF19"/>
  <c r="AB19"/>
  <c r="AA19"/>
  <c r="U19"/>
  <c r="O19"/>
  <c r="J19"/>
  <c r="F19"/>
  <c r="V19"/>
  <c r="N19"/>
  <c r="E19"/>
  <c r="P19"/>
  <c r="G19"/>
  <c r="AI19"/>
  <c r="AD19"/>
  <c r="AG19"/>
  <c r="B19"/>
  <c r="Z19"/>
  <c r="W19"/>
  <c r="S19"/>
  <c r="M19"/>
  <c r="H19"/>
  <c r="D19"/>
  <c r="R19"/>
  <c r="I19"/>
  <c r="T19"/>
  <c r="K19"/>
  <c r="C19"/>
  <c r="Q19"/>
  <c r="AI17"/>
  <c r="AD17"/>
  <c r="AG17"/>
  <c r="B17"/>
  <c r="Z17"/>
  <c r="W17"/>
  <c r="S17"/>
  <c r="O17"/>
  <c r="J17"/>
  <c r="F17"/>
  <c r="V17"/>
  <c r="P17"/>
  <c r="K17"/>
  <c r="G17"/>
  <c r="C17"/>
  <c r="AH17"/>
  <c r="AE17"/>
  <c r="AC17"/>
  <c r="AF17"/>
  <c r="AB17"/>
  <c r="AA17"/>
  <c r="U17"/>
  <c r="T17"/>
  <c r="M17"/>
  <c r="H17"/>
  <c r="D17"/>
  <c r="R17"/>
  <c r="N17"/>
  <c r="I17"/>
  <c r="E17"/>
  <c r="Q17"/>
  <c r="AH15"/>
  <c r="AE15"/>
  <c r="AC15"/>
  <c r="AF15"/>
  <c r="AB15"/>
  <c r="AA15"/>
  <c r="U15"/>
  <c r="O15"/>
  <c r="J15"/>
  <c r="F15"/>
  <c r="V15"/>
  <c r="R15"/>
  <c r="N15"/>
  <c r="I15"/>
  <c r="E15"/>
  <c r="AI15"/>
  <c r="AD15"/>
  <c r="AG15"/>
  <c r="B15"/>
  <c r="Z15"/>
  <c r="W15"/>
  <c r="S15"/>
  <c r="M15"/>
  <c r="H15"/>
  <c r="D15"/>
  <c r="T15"/>
  <c r="P15"/>
  <c r="K15"/>
  <c r="G15"/>
  <c r="C15"/>
  <c r="Q15"/>
  <c r="AI13"/>
  <c r="AD13"/>
  <c r="AG13"/>
  <c r="B13"/>
  <c r="Z13"/>
  <c r="W13"/>
  <c r="S13"/>
  <c r="M13"/>
  <c r="H13"/>
  <c r="D13"/>
  <c r="T13"/>
  <c r="P13"/>
  <c r="K13"/>
  <c r="G13"/>
  <c r="C13"/>
  <c r="AH13"/>
  <c r="AE13"/>
  <c r="AC13"/>
  <c r="AF13"/>
  <c r="AB13"/>
  <c r="AA13"/>
  <c r="U13"/>
  <c r="O13"/>
  <c r="J13"/>
  <c r="F13"/>
  <c r="V13"/>
  <c r="R13"/>
  <c r="N13"/>
  <c r="I13"/>
  <c r="E13"/>
  <c r="AH11"/>
  <c r="AE11"/>
  <c r="AC11"/>
  <c r="AF11"/>
  <c r="Z11"/>
  <c r="V11"/>
  <c r="O11"/>
  <c r="J11"/>
  <c r="F11"/>
  <c r="AA11"/>
  <c r="W11"/>
  <c r="P11"/>
  <c r="K11"/>
  <c r="G11"/>
  <c r="C11"/>
  <c r="AI11"/>
  <c r="AD11"/>
  <c r="AG11"/>
  <c r="AB11"/>
  <c r="T11"/>
  <c r="R11"/>
  <c r="M11"/>
  <c r="H11"/>
  <c r="D11"/>
  <c r="U11"/>
  <c r="S11"/>
  <c r="N11"/>
  <c r="I11"/>
  <c r="E11"/>
  <c r="Q11"/>
  <c r="X19"/>
  <c r="X17"/>
  <c r="X15"/>
  <c r="X11"/>
  <c r="X21"/>
  <c r="Q21"/>
  <c r="X13"/>
  <c r="Q13"/>
  <c r="L16"/>
  <c r="L13"/>
  <c r="L21"/>
  <c r="L15"/>
  <c r="L19"/>
  <c r="L11"/>
  <c r="L17"/>
  <c r="L14"/>
  <c r="L22"/>
  <c r="L12"/>
  <c r="L18"/>
  <c r="L20"/>
</calcChain>
</file>

<file path=xl/sharedStrings.xml><?xml version="1.0" encoding="utf-8"?>
<sst xmlns="http://schemas.openxmlformats.org/spreadsheetml/2006/main" count="385" uniqueCount="128">
  <si>
    <t>GDP -- Chain-type Price Index (Revised)</t>
  </si>
  <si>
    <t>QII</t>
  </si>
  <si>
    <t>QIII</t>
  </si>
  <si>
    <t>QIV</t>
  </si>
  <si>
    <t>QI</t>
  </si>
  <si>
    <t>Levels</t>
  </si>
  <si>
    <t>Annual Changes</t>
  </si>
  <si>
    <t>Calendar</t>
  </si>
  <si>
    <t>Fiscal Year</t>
  </si>
  <si>
    <t>Reported</t>
  </si>
  <si>
    <t>Calculated</t>
  </si>
  <si>
    <t>OMB Project</t>
  </si>
  <si>
    <t>OMB Projections 12/99</t>
  </si>
  <si>
    <t>1999</t>
  </si>
  <si>
    <t>2000</t>
  </si>
  <si>
    <t>2001</t>
  </si>
  <si>
    <t>2002</t>
  </si>
  <si>
    <t>2003</t>
  </si>
  <si>
    <t>2004</t>
  </si>
  <si>
    <t>2005</t>
  </si>
  <si>
    <t>2006</t>
  </si>
  <si>
    <t>2007</t>
  </si>
  <si>
    <t>2008</t>
  </si>
  <si>
    <t>FISCAL YEAR BASIS</t>
  </si>
  <si>
    <t>Annual</t>
  </si>
  <si>
    <t>Percent</t>
  </si>
  <si>
    <t>Change</t>
  </si>
  <si>
    <t>BEA Department of Commerce</t>
  </si>
  <si>
    <t xml:space="preserve"> CHAIN TYPE PRICE INDEX FOR THE GROSS DOMESTIC PRODUCT  </t>
  </si>
  <si>
    <t>2009</t>
  </si>
  <si>
    <t>2010</t>
  </si>
  <si>
    <t xml:space="preserve">Quarterly </t>
  </si>
  <si>
    <t>See Columns to Right</t>
  </si>
  <si>
    <t xml:space="preserve"> </t>
  </si>
  <si>
    <t>Fiscal</t>
  </si>
  <si>
    <t>Year</t>
  </si>
  <si>
    <t>2011</t>
  </si>
  <si>
    <t>2012</t>
  </si>
  <si>
    <t>On 12/19/2001</t>
  </si>
  <si>
    <t>Using NIPA Tables at  http://www.bea.doc.gov/bea/dn/nipaweb/</t>
  </si>
  <si>
    <t>12//2002</t>
  </si>
  <si>
    <t>Values based on previous pre 2003 serices</t>
  </si>
  <si>
    <t>Revised 12/2003</t>
  </si>
  <si>
    <t>CY2000=100</t>
  </si>
  <si>
    <t>[Index numbers, 2000=100]</t>
  </si>
  <si>
    <t>FY2000=100</t>
  </si>
  <si>
    <t>12//2003</t>
  </si>
  <si>
    <t>Updated through 2003 QIV on 2/25/2004  using online table</t>
  </si>
  <si>
    <t>Updated back to 1947 through 2003 QII on 12//2003  using online tables</t>
  </si>
  <si>
    <t>http://www.bea.gov/bea/dn/home/gdp.htm</t>
  </si>
  <si>
    <t xml:space="preserve"> Table Notes For  Price Index for GDP</t>
  </si>
  <si>
    <t>REFERENCE YEAR = 100</t>
  </si>
  <si>
    <t>OMB 12/2004</t>
  </si>
  <si>
    <t>updated through 2004 third quarter</t>
  </si>
  <si>
    <t>on 12/22/2004.  Table C.1. GDP and Other Major NIPA Aggregates --Continued.  December 2004</t>
  </si>
  <si>
    <t>http://www.bea.gov/bea/ARTICLES/2004/12December/D-Pages/1204DpgC.pdf</t>
  </si>
  <si>
    <t>or go to</t>
  </si>
  <si>
    <t>http://www.bea.gov/bea/pub/1204cont.htm</t>
  </si>
  <si>
    <t xml:space="preserve">Look at historical measures </t>
  </si>
  <si>
    <t>updated through 2005 third quarter</t>
  </si>
  <si>
    <t>http://www.bea.gov/bea/pubs.htm</t>
  </si>
  <si>
    <t>on 01/04/2005.  Table C.1. GDP and Other Major NIPA Aggregates --Continued.  December 2004</t>
  </si>
  <si>
    <t>Click Current Issue. Then find BEA Current and Historical Data.  See national data. Click historical measures PDF</t>
  </si>
  <si>
    <t>OMB 12/2005</t>
  </si>
  <si>
    <t>Projections</t>
  </si>
  <si>
    <t>OMB Archive</t>
  </si>
  <si>
    <t>updated through 2006 third quarter</t>
  </si>
  <si>
    <t>on 12/21/2006.  Table C.1. GDP and Other Major NIPA Aggregates --Continued.  December 2004</t>
  </si>
  <si>
    <t>OMB 12/2006</t>
  </si>
  <si>
    <t>http://www.bea.gov/bea/ARTICLES/2006/12december/D-Pages/1206dpg_c.pdf</t>
  </si>
  <si>
    <t xml:space="preserve">Latest NIPA Tables for GDP at </t>
  </si>
  <si>
    <t>OMB 12/2007</t>
  </si>
  <si>
    <t>updated through 2007 third quarter</t>
  </si>
  <si>
    <t>on 12/26/2007.  Table C.1. GDP and Other Major NIPA Aggregates --Continued.  December 2004</t>
  </si>
  <si>
    <t>http://www.bea.gov/scb/index.htm</t>
  </si>
  <si>
    <t>Brings you to Survey of Current Busines December 2007</t>
  </si>
  <si>
    <t>http://www.bea.gov/scb/pdf/2007/12%20December/D_Pages/1207dpg_c.pdf</t>
  </si>
  <si>
    <t>Go down the page to National Data and click Historical Data. Find Table C.1. GDP and Other Major NIPA Aggregates. December 2007</t>
  </si>
  <si>
    <t>updated through 2008 third quarter</t>
  </si>
  <si>
    <t>Brings you to Survey of Current Busines December 2008</t>
  </si>
  <si>
    <t>Go down the page to National Data and click Historical Data. Find Table C.1. GDP and Other Major NIPA Aggregates. December 2008</t>
  </si>
  <si>
    <t>http://www.bea.gov/scb/pdf/2008/12%20December/D-Pages/1208dpg_c.pdf</t>
  </si>
  <si>
    <t>OMB 12/2008</t>
  </si>
  <si>
    <t>updated through 2009 third quarter</t>
  </si>
  <si>
    <t>on 12/01/2009.  Table C.1. GDP and Other Major NIPA Aggregates --Continued.  December 2004</t>
  </si>
  <si>
    <t>Revised 12/2009</t>
  </si>
  <si>
    <t>[Index numbers, 2005=100]</t>
  </si>
  <si>
    <t>s</t>
  </si>
  <si>
    <t>FY2005=100</t>
  </si>
  <si>
    <t>CY2005=100</t>
  </si>
  <si>
    <t>Updated back to 1947 through 2009 QIII on 12//2009  using online tables</t>
  </si>
  <si>
    <t>Archive</t>
  </si>
  <si>
    <t>Updated Calendar year back to 1929 using online tables</t>
  </si>
  <si>
    <t>Calculated Fiscal Year Ending after 2nd Quarter through 1976 then after 3rd Quarter</t>
  </si>
  <si>
    <t>OMB 12/2009</t>
  </si>
  <si>
    <t>http://www.bea.gov/</t>
  </si>
  <si>
    <t>Then click on GDP then click on interactive tables</t>
  </si>
  <si>
    <t>National Income and Product Accounts Table</t>
  </si>
  <si>
    <t xml:space="preserve">Table 1.1.4. Price Indexes for Gross Domestic Product </t>
  </si>
  <si>
    <t xml:space="preserve">[Index numbers, 2005=100]   Seasonally adjusted </t>
  </si>
  <si>
    <t>http://www.bea.gov/national/index.htm#gdp</t>
  </si>
  <si>
    <t>Click Interactive Tables</t>
  </si>
  <si>
    <t>GDP and the National Income and Product Account (NIPA) Historical Tables</t>
  </si>
  <si>
    <t>http://www.bea.gov/national/nipaweb/Index.asp</t>
  </si>
  <si>
    <t>Click list of Selected NIP Tables</t>
  </si>
  <si>
    <t>list of Selected NIPA Tables</t>
  </si>
  <si>
    <t>http://www.bea.gov/national/nipaweb/SelectTable.asp?Selected=N</t>
  </si>
  <si>
    <t>Slelect Table 1.14</t>
  </si>
  <si>
    <t xml:space="preserve">     Table 1.1.4. Price Indexes for Gross Domestic Product (A) (Q) </t>
  </si>
  <si>
    <t>http://www.bea.gov/national/nipaweb/TableView.asp?SelectedTable=4&amp;Freq=Qtr&amp;FirstYear=2007&amp;LastYear=2009</t>
  </si>
  <si>
    <t>Select Interactive Tables</t>
  </si>
  <si>
    <t>http://www.bea.gov/national/nipaweb/TableView.asp?SelectedTable=4&amp;Freq=Qtr&amp;FirstYear=2008&amp;LastYear=2010</t>
  </si>
  <si>
    <t>OMB 11/2010</t>
  </si>
  <si>
    <t xml:space="preserve">Table 1.1.4. Price Indexes for Gross Domestic Product                                                                                                                                                                                                     </t>
  </si>
  <si>
    <t xml:space="preserve">[Index numbers, 2005=100]                                                                                                                                                                                                                                 </t>
  </si>
  <si>
    <t xml:space="preserve">Seasonally adjusted                                                                                 </t>
  </si>
  <si>
    <t>Bureau of Economic Analysis</t>
  </si>
  <si>
    <t xml:space="preserve">Downloaded on 12/28/2011 At 6:21:55 PM    Last Revised December 22, 2011 </t>
  </si>
  <si>
    <t xml:space="preserve"> Line </t>
  </si>
  <si>
    <t xml:space="preserve">    Gross domestic product</t>
  </si>
  <si>
    <t xml:space="preserve">Downloaded on 12/28/2011 At 6:27:52 PM    Last Revised December 22, 2011 </t>
  </si>
  <si>
    <t>OMB Projections</t>
  </si>
  <si>
    <t>(Updated January 2012</t>
  </si>
  <si>
    <t>* Fiscal Year  values constructed from Average of the corresponding Quarterly values.</t>
  </si>
  <si>
    <t>* Each column normalized so that Reference Fiscal Year =100.</t>
  </si>
  <si>
    <t>* Data from Survey of Current Business, Web Page December 2011.</t>
  </si>
  <si>
    <t>* Values for Fiscal Year 2012-2022  are Projections--OMB.11/2011.</t>
  </si>
  <si>
    <t>* Next Scheduled update: January 2013.</t>
  </si>
</sst>
</file>

<file path=xl/styles.xml><?xml version="1.0" encoding="utf-8"?>
<styleSheet xmlns="http://schemas.openxmlformats.org/spreadsheetml/2006/main">
  <numFmts count="10">
    <numFmt numFmtId="43" formatCode="_(* #,##0.00_);_(* \(#,##0.00\);_(* &quot;-&quot;??_);_(@_)"/>
    <numFmt numFmtId="164" formatCode="0.000"/>
    <numFmt numFmtId="165" formatCode="0.0"/>
    <numFmt numFmtId="166" formatCode="_(* #,##0.0_);_(* \(#,##0.0\);_(* &quot;-&quot;??_);_(@_)"/>
    <numFmt numFmtId="167" formatCode="General_)"/>
    <numFmt numFmtId="168" formatCode="0.0%"/>
    <numFmt numFmtId="169" formatCode="0.0_)"/>
    <numFmt numFmtId="170" formatCode="#,##0.0"/>
    <numFmt numFmtId="171" formatCode="#,##0.000"/>
    <numFmt numFmtId="172" formatCode="0.00000"/>
  </numFmts>
  <fonts count="14">
    <font>
      <sz val="10"/>
      <name val="Arial"/>
    </font>
    <font>
      <sz val="10"/>
      <name val="Arial"/>
      <family val="2"/>
    </font>
    <font>
      <sz val="9"/>
      <name val="Arial"/>
      <family val="2"/>
    </font>
    <font>
      <sz val="12"/>
      <name val="Times New Roman"/>
      <family val="1"/>
    </font>
    <font>
      <b/>
      <sz val="12"/>
      <name val="Helv"/>
    </font>
    <font>
      <u/>
      <sz val="10"/>
      <color indexed="12"/>
      <name val="Arial"/>
      <family val="2"/>
    </font>
    <font>
      <b/>
      <sz val="10"/>
      <name val="Arial"/>
      <family val="2"/>
    </font>
    <font>
      <sz val="8"/>
      <name val="Arial"/>
      <family val="2"/>
    </font>
    <font>
      <sz val="10"/>
      <name val="Arial"/>
      <family val="2"/>
    </font>
    <font>
      <b/>
      <sz val="8"/>
      <color rgb="FF000000"/>
      <name val="Verdana"/>
      <family val="2"/>
    </font>
    <font>
      <b/>
      <sz val="10"/>
      <color rgb="FF800000"/>
      <name val="Verdana"/>
      <family val="2"/>
    </font>
    <font>
      <b/>
      <sz val="14"/>
      <name val="Helv"/>
    </font>
    <font>
      <sz val="14"/>
      <name val="Arial"/>
      <family val="2"/>
    </font>
    <font>
      <b/>
      <sz val="10"/>
      <name val="Helv"/>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F3E9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s>
  <cellStyleXfs count="10">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170" fontId="3" fillId="0" borderId="0"/>
    <xf numFmtId="170" fontId="3" fillId="0" borderId="0"/>
    <xf numFmtId="170" fontId="3" fillId="0" borderId="0"/>
    <xf numFmtId="170" fontId="3" fillId="0" borderId="0"/>
    <xf numFmtId="170" fontId="3" fillId="0" borderId="0"/>
    <xf numFmtId="170" fontId="3" fillId="0" borderId="0"/>
    <xf numFmtId="170" fontId="3" fillId="0" borderId="0"/>
  </cellStyleXfs>
  <cellXfs count="119">
    <xf numFmtId="0" fontId="0" fillId="0" borderId="0" xfId="0"/>
    <xf numFmtId="14" fontId="0" fillId="0" borderId="0" xfId="0" applyNumberFormat="1"/>
    <xf numFmtId="2" fontId="0" fillId="0" borderId="0" xfId="0" applyNumberFormat="1"/>
    <xf numFmtId="0" fontId="0" fillId="0" borderId="0" xfId="0" applyNumberFormat="1"/>
    <xf numFmtId="0" fontId="0" fillId="0" borderId="0" xfId="0" applyAlignment="1">
      <alignment horizontal="centerContinuous"/>
    </xf>
    <xf numFmtId="165" fontId="0" fillId="0" borderId="0" xfId="0" applyNumberFormat="1"/>
    <xf numFmtId="0" fontId="2" fillId="0" borderId="0" xfId="0" applyFont="1"/>
    <xf numFmtId="0" fontId="3" fillId="0" borderId="0" xfId="0" applyFont="1"/>
    <xf numFmtId="166" fontId="3" fillId="0" borderId="0" xfId="1" applyNumberFormat="1" applyFont="1"/>
    <xf numFmtId="169" fontId="0" fillId="0" borderId="0" xfId="0" applyNumberFormat="1" applyProtection="1"/>
    <xf numFmtId="10" fontId="0" fillId="0" borderId="0" xfId="0" applyNumberFormat="1" applyProtection="1"/>
    <xf numFmtId="0" fontId="0" fillId="0" borderId="0" xfId="0" applyAlignment="1">
      <alignment horizontal="left"/>
    </xf>
    <xf numFmtId="10" fontId="0" fillId="0" borderId="0" xfId="0" applyNumberFormat="1" applyAlignment="1" applyProtection="1">
      <alignment horizontal="left"/>
    </xf>
    <xf numFmtId="165" fontId="0" fillId="0" borderId="0" xfId="0" applyNumberFormat="1" applyAlignment="1">
      <alignment horizontal="left"/>
    </xf>
    <xf numFmtId="0" fontId="0" fillId="0" borderId="0" xfId="0" applyAlignment="1">
      <alignment horizontal="right"/>
    </xf>
    <xf numFmtId="0" fontId="2" fillId="0" borderId="0" xfId="0" applyFont="1" applyAlignment="1">
      <alignment horizontal="right"/>
    </xf>
    <xf numFmtId="165" fontId="0" fillId="0" borderId="0" xfId="0" applyNumberFormat="1" applyAlignment="1">
      <alignment horizontal="right"/>
    </xf>
    <xf numFmtId="17" fontId="0" fillId="0" borderId="0" xfId="0" applyNumberFormat="1" applyAlignment="1">
      <alignment horizontal="right"/>
    </xf>
    <xf numFmtId="0" fontId="0" fillId="0" borderId="0" xfId="0" applyAlignment="1">
      <alignment horizontal="center"/>
    </xf>
    <xf numFmtId="0" fontId="0" fillId="0" borderId="1" xfId="0" applyNumberFormat="1" applyFont="1" applyBorder="1" applyAlignment="1"/>
    <xf numFmtId="0" fontId="0" fillId="0" borderId="1" xfId="0" applyNumberFormat="1" applyFont="1" applyBorder="1" applyAlignment="1">
      <alignment horizontal="center"/>
    </xf>
    <xf numFmtId="0" fontId="0" fillId="0" borderId="2" xfId="0" applyNumberFormat="1" applyFont="1" applyBorder="1" applyAlignment="1">
      <alignment horizontal="center"/>
    </xf>
    <xf numFmtId="0" fontId="0" fillId="0" borderId="3" xfId="0" applyNumberFormat="1" applyFont="1" applyBorder="1" applyAlignment="1"/>
    <xf numFmtId="0" fontId="0" fillId="0" borderId="3" xfId="0" applyNumberFormat="1" applyFont="1" applyBorder="1" applyAlignment="1">
      <alignment horizontal="center"/>
    </xf>
    <xf numFmtId="0" fontId="0" fillId="0" borderId="0" xfId="0" applyNumberFormat="1" applyBorder="1"/>
    <xf numFmtId="0" fontId="0" fillId="0" borderId="0" xfId="0" quotePrefix="1" applyNumberFormat="1" applyAlignment="1">
      <alignment horizontal="left"/>
    </xf>
    <xf numFmtId="4" fontId="0" fillId="0" borderId="0" xfId="0" applyNumberFormat="1"/>
    <xf numFmtId="0" fontId="0" fillId="0" borderId="0" xfId="0" applyNumberFormat="1" applyAlignment="1">
      <alignment horizontal="left"/>
    </xf>
    <xf numFmtId="170" fontId="3" fillId="0" borderId="0" xfId="3"/>
    <xf numFmtId="0" fontId="5" fillId="0" borderId="0" xfId="2" applyAlignment="1" applyProtection="1"/>
    <xf numFmtId="164" fontId="0" fillId="0" borderId="0" xfId="0" applyNumberFormat="1"/>
    <xf numFmtId="170" fontId="3" fillId="0" borderId="0" xfId="4"/>
    <xf numFmtId="171" fontId="0" fillId="0" borderId="0" xfId="0" applyNumberFormat="1"/>
    <xf numFmtId="171" fontId="0" fillId="0" borderId="0" xfId="0" applyNumberFormat="1" applyAlignment="1">
      <alignment horizontal="centerContinuous"/>
    </xf>
    <xf numFmtId="171" fontId="0" fillId="0" borderId="0" xfId="0" applyNumberFormat="1" applyAlignment="1">
      <alignment horizontal="right"/>
    </xf>
    <xf numFmtId="170" fontId="3" fillId="0" borderId="0" xfId="5"/>
    <xf numFmtId="170" fontId="3" fillId="0" borderId="0" xfId="6"/>
    <xf numFmtId="170" fontId="3" fillId="0" borderId="0" xfId="7"/>
    <xf numFmtId="172" fontId="0" fillId="0" borderId="0" xfId="0" applyNumberFormat="1"/>
    <xf numFmtId="172" fontId="0" fillId="0" borderId="0" xfId="0" applyNumberFormat="1" applyAlignment="1">
      <alignment horizontal="center"/>
    </xf>
    <xf numFmtId="172" fontId="0" fillId="0" borderId="0" xfId="0" applyNumberFormat="1" applyAlignment="1">
      <alignment horizontal="right"/>
    </xf>
    <xf numFmtId="0" fontId="8" fillId="0" borderId="0" xfId="0" applyFont="1"/>
    <xf numFmtId="171" fontId="6" fillId="0" borderId="0" xfId="0" applyNumberFormat="1" applyFont="1" applyAlignment="1">
      <alignment horizontal="right"/>
    </xf>
    <xf numFmtId="0" fontId="6" fillId="0" borderId="0" xfId="0" applyFont="1"/>
    <xf numFmtId="171" fontId="8" fillId="0" borderId="0" xfId="0" applyNumberFormat="1" applyFont="1" applyAlignment="1">
      <alignment horizontal="right"/>
    </xf>
    <xf numFmtId="170" fontId="3" fillId="0" borderId="0" xfId="8"/>
    <xf numFmtId="171" fontId="1" fillId="0" borderId="0" xfId="0" applyNumberFormat="1" applyFont="1"/>
    <xf numFmtId="0" fontId="1" fillId="0" borderId="0" xfId="0" applyFont="1"/>
    <xf numFmtId="172" fontId="1" fillId="0" borderId="0" xfId="0" applyNumberFormat="1" applyFont="1"/>
    <xf numFmtId="0" fontId="9" fillId="2" borderId="4" xfId="0" applyFont="1" applyFill="1" applyBorder="1" applyAlignment="1">
      <alignment horizontal="right" vertical="top"/>
    </xf>
    <xf numFmtId="0" fontId="10" fillId="0" borderId="5" xfId="0" applyFont="1" applyBorder="1" applyAlignment="1">
      <alignment horizontal="left"/>
    </xf>
    <xf numFmtId="2" fontId="3" fillId="0" borderId="0" xfId="9" applyNumberFormat="1"/>
    <xf numFmtId="2" fontId="3" fillId="3" borderId="0" xfId="9" applyNumberFormat="1" applyFill="1"/>
    <xf numFmtId="17" fontId="0" fillId="0" borderId="0" xfId="0" applyNumberFormat="1"/>
    <xf numFmtId="167" fontId="4" fillId="4" borderId="0" xfId="0" applyNumberFormat="1" applyFont="1" applyFill="1" applyProtection="1"/>
    <xf numFmtId="0" fontId="0" fillId="4" borderId="0" xfId="0" applyFill="1"/>
    <xf numFmtId="167" fontId="4" fillId="4" borderId="0" xfId="0" applyNumberFormat="1" applyFont="1" applyFill="1" applyAlignment="1" applyProtection="1">
      <alignment horizontal="center"/>
    </xf>
    <xf numFmtId="167" fontId="11" fillId="4" borderId="0" xfId="0" applyNumberFormat="1" applyFont="1" applyFill="1" applyAlignment="1" applyProtection="1"/>
    <xf numFmtId="0" fontId="12" fillId="4" borderId="0" xfId="0" applyFont="1" applyFill="1" applyAlignment="1"/>
    <xf numFmtId="0" fontId="0" fillId="4" borderId="7" xfId="0" applyFill="1" applyBorder="1"/>
    <xf numFmtId="0" fontId="0" fillId="4" borderId="7" xfId="0" applyFill="1" applyBorder="1" applyAlignment="1">
      <alignment horizontal="centerContinuous"/>
    </xf>
    <xf numFmtId="167" fontId="4" fillId="4" borderId="7" xfId="0" applyNumberFormat="1" applyFont="1" applyFill="1" applyBorder="1" applyAlignment="1" applyProtection="1">
      <alignment horizontal="centerContinuous"/>
    </xf>
    <xf numFmtId="0" fontId="0" fillId="4" borderId="8" xfId="0" applyFill="1" applyBorder="1"/>
    <xf numFmtId="0" fontId="0" fillId="4" borderId="0" xfId="0" applyFill="1" applyBorder="1"/>
    <xf numFmtId="167" fontId="4" fillId="4" borderId="0" xfId="0" applyNumberFormat="1" applyFont="1" applyFill="1" applyBorder="1" applyAlignment="1" applyProtection="1">
      <alignment horizontal="left"/>
    </xf>
    <xf numFmtId="0" fontId="0" fillId="4" borderId="0" xfId="0" applyFill="1" applyBorder="1" applyAlignment="1">
      <alignment horizontal="left"/>
    </xf>
    <xf numFmtId="0" fontId="0" fillId="4" borderId="10" xfId="0" applyFill="1" applyBorder="1"/>
    <xf numFmtId="0" fontId="0" fillId="0" borderId="7" xfId="0" applyBorder="1"/>
    <xf numFmtId="0" fontId="0" fillId="0" borderId="8" xfId="0" applyBorder="1"/>
    <xf numFmtId="169" fontId="0" fillId="0" borderId="0" xfId="0" applyNumberFormat="1" applyBorder="1" applyProtection="1"/>
    <xf numFmtId="170" fontId="6" fillId="0" borderId="0" xfId="0" applyNumberFormat="1" applyFont="1" applyBorder="1" applyAlignment="1">
      <alignment horizontal="right"/>
    </xf>
    <xf numFmtId="169" fontId="0" fillId="0" borderId="10" xfId="0" applyNumberFormat="1" applyBorder="1" applyProtection="1"/>
    <xf numFmtId="170" fontId="1" fillId="0" borderId="0" xfId="0" applyNumberFormat="1" applyFont="1" applyBorder="1" applyAlignment="1">
      <alignment horizontal="right"/>
    </xf>
    <xf numFmtId="169" fontId="0" fillId="0" borderId="11" xfId="0" applyNumberFormat="1" applyBorder="1" applyProtection="1"/>
    <xf numFmtId="170" fontId="1" fillId="0" borderId="11" xfId="0" applyNumberFormat="1" applyFont="1" applyBorder="1" applyAlignment="1">
      <alignment horizontal="right"/>
    </xf>
    <xf numFmtId="169" fontId="0" fillId="0" borderId="12" xfId="0" applyNumberFormat="1" applyBorder="1" applyProtection="1"/>
    <xf numFmtId="167" fontId="6" fillId="0" borderId="9" xfId="0" applyNumberFormat="1" applyFont="1" applyBorder="1" applyProtection="1"/>
    <xf numFmtId="167" fontId="6" fillId="4" borderId="6" xfId="0" applyNumberFormat="1" applyFont="1" applyFill="1" applyBorder="1" applyProtection="1"/>
    <xf numFmtId="168" fontId="0" fillId="4" borderId="7" xfId="0" applyNumberFormat="1" applyFill="1" applyBorder="1" applyProtection="1"/>
    <xf numFmtId="169" fontId="0" fillId="4" borderId="7" xfId="0" applyNumberFormat="1" applyFill="1" applyBorder="1" applyProtection="1"/>
    <xf numFmtId="165" fontId="0" fillId="4" borderId="7" xfId="0" applyNumberFormat="1" applyFill="1" applyBorder="1"/>
    <xf numFmtId="169" fontId="0" fillId="4" borderId="8" xfId="0" applyNumberFormat="1" applyFill="1" applyBorder="1" applyProtection="1"/>
    <xf numFmtId="167" fontId="6" fillId="4" borderId="9" xfId="0" applyNumberFormat="1" applyFont="1" applyFill="1" applyBorder="1" applyProtection="1"/>
    <xf numFmtId="168" fontId="0" fillId="4" borderId="0" xfId="0" applyNumberFormat="1" applyFill="1" applyBorder="1" applyProtection="1"/>
    <xf numFmtId="169" fontId="0" fillId="4" borderId="0" xfId="0" applyNumberFormat="1" applyFill="1" applyBorder="1" applyProtection="1"/>
    <xf numFmtId="165" fontId="0" fillId="4" borderId="0" xfId="0" applyNumberFormat="1" applyFill="1" applyBorder="1"/>
    <xf numFmtId="169" fontId="0" fillId="4" borderId="10" xfId="0" applyNumberFormat="1" applyFill="1" applyBorder="1" applyProtection="1"/>
    <xf numFmtId="10" fontId="0" fillId="4" borderId="9" xfId="0" applyNumberFormat="1" applyFill="1" applyBorder="1" applyProtection="1"/>
    <xf numFmtId="0" fontId="4" fillId="4" borderId="0" xfId="0" applyFont="1" applyFill="1" applyBorder="1"/>
    <xf numFmtId="0" fontId="5" fillId="4" borderId="0" xfId="2" applyFill="1" applyBorder="1" applyAlignment="1" applyProtection="1"/>
    <xf numFmtId="10" fontId="0" fillId="4" borderId="13" xfId="0" applyNumberFormat="1" applyFill="1" applyBorder="1" applyProtection="1"/>
    <xf numFmtId="0" fontId="1" fillId="4" borderId="11" xfId="0" applyFont="1" applyFill="1" applyBorder="1"/>
    <xf numFmtId="0" fontId="0" fillId="4" borderId="11" xfId="0" applyFill="1" applyBorder="1"/>
    <xf numFmtId="165" fontId="0" fillId="4" borderId="11" xfId="0" applyNumberFormat="1" applyFill="1" applyBorder="1"/>
    <xf numFmtId="0" fontId="0" fillId="4" borderId="12" xfId="0" applyFill="1" applyBorder="1"/>
    <xf numFmtId="167" fontId="4" fillId="4" borderId="14" xfId="0" applyNumberFormat="1" applyFont="1" applyFill="1" applyBorder="1" applyProtection="1"/>
    <xf numFmtId="167" fontId="4" fillId="4" borderId="15" xfId="0" applyNumberFormat="1" applyFont="1" applyFill="1" applyBorder="1" applyProtection="1"/>
    <xf numFmtId="0" fontId="0" fillId="0" borderId="14" xfId="0" applyBorder="1"/>
    <xf numFmtId="169" fontId="0" fillId="0" borderId="15" xfId="0" applyNumberFormat="1" applyBorder="1" applyProtection="1"/>
    <xf numFmtId="169" fontId="0" fillId="0" borderId="16" xfId="0" applyNumberFormat="1" applyBorder="1" applyProtection="1"/>
    <xf numFmtId="167" fontId="0" fillId="0" borderId="6" xfId="0" applyNumberFormat="1" applyBorder="1" applyProtection="1"/>
    <xf numFmtId="167" fontId="6" fillId="0" borderId="13" xfId="0" applyNumberFormat="1" applyFont="1" applyBorder="1" applyProtection="1"/>
    <xf numFmtId="0" fontId="0" fillId="0" borderId="17" xfId="0" applyBorder="1"/>
    <xf numFmtId="168" fontId="0" fillId="0" borderId="18" xfId="0" applyNumberFormat="1" applyBorder="1" applyProtection="1"/>
    <xf numFmtId="168" fontId="0" fillId="0" borderId="19" xfId="0" applyNumberFormat="1" applyBorder="1" applyProtection="1"/>
    <xf numFmtId="167" fontId="6" fillId="4" borderId="17" xfId="0" applyNumberFormat="1" applyFont="1" applyFill="1" applyBorder="1" applyAlignment="1" applyProtection="1">
      <alignment horizontal="center"/>
    </xf>
    <xf numFmtId="167" fontId="6" fillId="4" borderId="18" xfId="0" applyNumberFormat="1" applyFont="1" applyFill="1" applyBorder="1" applyAlignment="1" applyProtection="1">
      <alignment horizontal="center"/>
    </xf>
    <xf numFmtId="167" fontId="6" fillId="4" borderId="19" xfId="0" applyNumberFormat="1" applyFont="1" applyFill="1" applyBorder="1" applyAlignment="1" applyProtection="1">
      <alignment horizontal="center"/>
    </xf>
    <xf numFmtId="167" fontId="13" fillId="4" borderId="6" xfId="0" applyNumberFormat="1" applyFont="1" applyFill="1" applyBorder="1" applyAlignment="1" applyProtection="1">
      <alignment horizontal="center"/>
    </xf>
    <xf numFmtId="167" fontId="13" fillId="4" borderId="9" xfId="0" applyNumberFormat="1" applyFont="1" applyFill="1" applyBorder="1" applyAlignment="1" applyProtection="1">
      <alignment horizontal="center"/>
    </xf>
    <xf numFmtId="167" fontId="13" fillId="4" borderId="13" xfId="0" applyNumberFormat="1" applyFont="1" applyFill="1" applyBorder="1" applyAlignment="1" applyProtection="1">
      <alignment horizontal="center"/>
    </xf>
    <xf numFmtId="167" fontId="6" fillId="4" borderId="16" xfId="0" applyNumberFormat="1" applyFont="1" applyFill="1" applyBorder="1" applyAlignment="1" applyProtection="1">
      <alignment horizontal="center"/>
    </xf>
    <xf numFmtId="167" fontId="6" fillId="4" borderId="11" xfId="0" applyNumberFormat="1" applyFont="1" applyFill="1" applyBorder="1" applyAlignment="1" applyProtection="1">
      <alignment horizontal="center"/>
    </xf>
    <xf numFmtId="167" fontId="6" fillId="4" borderId="12" xfId="0" applyNumberFormat="1" applyFont="1" applyFill="1" applyBorder="1" applyAlignment="1" applyProtection="1">
      <alignment horizontal="center"/>
    </xf>
    <xf numFmtId="0" fontId="1" fillId="4" borderId="0" xfId="0" applyFont="1" applyFill="1" applyBorder="1" applyAlignment="1">
      <alignment horizontal="left"/>
    </xf>
    <xf numFmtId="0" fontId="1" fillId="4" borderId="0" xfId="0" applyFont="1" applyFill="1" applyBorder="1"/>
    <xf numFmtId="167" fontId="4" fillId="4" borderId="0" xfId="0" applyNumberFormat="1" applyFont="1" applyFill="1" applyAlignment="1" applyProtection="1">
      <alignment horizontal="center"/>
    </xf>
    <xf numFmtId="0" fontId="0" fillId="4" borderId="0" xfId="0" applyFill="1" applyAlignment="1">
      <alignment horizontal="center"/>
    </xf>
    <xf numFmtId="0" fontId="0" fillId="0" borderId="0" xfId="0" applyAlignment="1">
      <alignment horizontal="center"/>
    </xf>
  </cellXfs>
  <cellStyles count="10">
    <cellStyle name="Comma" xfId="1" builtinId="3"/>
    <cellStyle name="Hyperlink" xfId="2" builtinId="8"/>
    <cellStyle name="Normal" xfId="0" builtinId="0"/>
    <cellStyle name="Normal 2" xfId="9"/>
    <cellStyle name="Normal_econb06" xfId="3"/>
    <cellStyle name="Normal_econb07" xfId="4"/>
    <cellStyle name="Normal_econb08" xfId="5"/>
    <cellStyle name="Normal_econb09" xfId="6"/>
    <cellStyle name="Normal_econb10_prelim3" xfId="8"/>
    <cellStyle name="Normal_econb10decbase(1)"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323850</xdr:colOff>
      <xdr:row>112</xdr:row>
      <xdr:rowOff>85725</xdr:rowOff>
    </xdr:from>
    <xdr:to>
      <xdr:col>8</xdr:col>
      <xdr:colOff>571500</xdr:colOff>
      <xdr:row>136</xdr:row>
      <xdr:rowOff>85726</xdr:rowOff>
    </xdr:to>
    <xdr:sp macro="" textlink="">
      <xdr:nvSpPr>
        <xdr:cNvPr id="2" name="TextBox 1"/>
        <xdr:cNvSpPr txBox="1"/>
      </xdr:nvSpPr>
      <xdr:spPr>
        <a:xfrm>
          <a:off x="933450" y="19135725"/>
          <a:ext cx="5200650" cy="3895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u="none" strike="noStrike">
              <a:solidFill>
                <a:schemeClr val="dk1"/>
              </a:solidFill>
              <a:latin typeface="+mn-lt"/>
              <a:ea typeface="+mn-ea"/>
              <a:cs typeface="+mn-cs"/>
            </a:rPr>
            <a:t>2011</a:t>
          </a:r>
          <a:r>
            <a:rPr lang="en-US" sz="1100" b="0" i="0" u="none" strike="noStrike" baseline="0">
              <a:solidFill>
                <a:schemeClr val="dk1"/>
              </a:solidFill>
              <a:latin typeface="+mn-lt"/>
              <a:ea typeface="+mn-ea"/>
              <a:cs typeface="+mn-cs"/>
            </a:rPr>
            <a:t> December Update</a:t>
          </a:r>
        </a:p>
        <a:p>
          <a:endParaRPr lang="en-US" sz="1100" b="0" i="0" u="none" strike="noStrike" baseline="0">
            <a:solidFill>
              <a:schemeClr val="dk1"/>
            </a:solidFill>
            <a:latin typeface="+mn-lt"/>
            <a:ea typeface="+mn-ea"/>
            <a:cs typeface="+mn-cs"/>
          </a:endParaRPr>
        </a:p>
        <a:p>
          <a:r>
            <a:rPr lang="en-US" sz="1100" b="0" i="0" u="none" strike="noStrike">
              <a:solidFill>
                <a:schemeClr val="dk1"/>
              </a:solidFill>
              <a:latin typeface="+mn-lt"/>
              <a:ea typeface="+mn-ea"/>
              <a:cs typeface="+mn-cs"/>
            </a:rPr>
            <a:t>Revised Historical data from 1929 through </a:t>
          </a:r>
          <a:r>
            <a:rPr lang="en-US" sz="1100" b="0" i="0" u="none" strike="noStrike" baseline="0">
              <a:solidFill>
                <a:schemeClr val="dk1"/>
              </a:solidFill>
              <a:latin typeface="+mn-lt"/>
              <a:ea typeface="+mn-ea"/>
              <a:cs typeface="+mn-cs"/>
            </a:rPr>
            <a:t> 2011 Q3 </a:t>
          </a:r>
          <a:r>
            <a:rPr lang="en-US" sz="1100" b="0" i="0" u="none" strike="noStrike">
              <a:solidFill>
                <a:schemeClr val="dk1"/>
              </a:solidFill>
              <a:latin typeface="+mn-lt"/>
              <a:ea typeface="+mn-ea"/>
              <a:cs typeface="+mn-cs"/>
            </a:rPr>
            <a:t>updated 12/282011 </a:t>
          </a:r>
        </a:p>
        <a:p>
          <a:r>
            <a:rPr lang="en-US" sz="1100" b="0" i="0" u="none" strike="noStrike">
              <a:solidFill>
                <a:schemeClr val="dk1"/>
              </a:solidFill>
              <a:latin typeface="+mn-lt"/>
              <a:ea typeface="+mn-ea"/>
              <a:cs typeface="+mn-cs"/>
            </a:rPr>
            <a:t>From BEA at URL below</a:t>
          </a:r>
          <a:r>
            <a:rPr lang="en-US"/>
            <a:t> </a:t>
          </a:r>
          <a:r>
            <a:rPr lang="en-US" sz="1100" b="0" i="0" u="none" strike="noStrike">
              <a:solidFill>
                <a:schemeClr val="dk1"/>
              </a:solidFill>
              <a:latin typeface="+mn-lt"/>
              <a:ea typeface="+mn-ea"/>
              <a:cs typeface="+mn-cs"/>
            </a:rPr>
            <a:t>http://www.bea.gov/national/nipaweb/TableView.asp?SelectedTable=4&amp;ViewSeries=NO&amp;Java=no&amp;Request3Place=N&amp;3Place=N&amp;FromView=YES&amp;Freq=Qtr&amp;FirstYear=1988&amp;LastYear=2010&amp;3Place=N&amp;Update=Update&amp;JavaBox=no</a:t>
          </a:r>
          <a:r>
            <a:rPr lang="en-US"/>
            <a:t> </a:t>
          </a:r>
        </a:p>
        <a:p>
          <a:r>
            <a:rPr lang="en-US" sz="1100" b="1" i="0" u="none" strike="noStrike">
              <a:solidFill>
                <a:schemeClr val="dk1"/>
              </a:solidFill>
              <a:latin typeface="+mn-lt"/>
              <a:ea typeface="+mn-ea"/>
              <a:cs typeface="+mn-cs"/>
            </a:rPr>
            <a:t>National Income and Product Accounts Table</a:t>
          </a:r>
          <a:r>
            <a:rPr lang="en-US"/>
            <a:t> </a:t>
          </a:r>
          <a:r>
            <a:rPr lang="en-US" sz="1100" b="0" i="0" u="none" strike="noStrike">
              <a:solidFill>
                <a:schemeClr val="dk1"/>
              </a:solidFill>
              <a:latin typeface="+mn-lt"/>
              <a:ea typeface="+mn-ea"/>
              <a:cs typeface="+mn-cs"/>
            </a:rPr>
            <a:t>Table 1.1.4. Price Indexes for Gross Domestic Product                                                                                                                                                                                                     </a:t>
          </a:r>
          <a:r>
            <a:rPr lang="en-US"/>
            <a:t> </a:t>
          </a:r>
          <a:r>
            <a:rPr lang="en-US" sz="1100" b="0" i="0" u="none" strike="noStrike">
              <a:solidFill>
                <a:schemeClr val="dk1"/>
              </a:solidFill>
              <a:latin typeface="+mn-lt"/>
              <a:ea typeface="+mn-ea"/>
              <a:cs typeface="+mn-cs"/>
            </a:rPr>
            <a:t>[Index numbers, 2005=100]                                                                                                                                                                                                                                 </a:t>
          </a:r>
          <a:r>
            <a:rPr lang="en-US"/>
            <a:t> </a:t>
          </a:r>
          <a:r>
            <a:rPr lang="en-US" sz="1100" b="0" i="0" u="none" strike="noStrike">
              <a:solidFill>
                <a:schemeClr val="dk1"/>
              </a:solidFill>
              <a:latin typeface="+mn-lt"/>
              <a:ea typeface="+mn-ea"/>
              <a:cs typeface="+mn-cs"/>
            </a:rPr>
            <a:t>Seasonally adjusted   </a:t>
          </a:r>
          <a:r>
            <a:rPr lang="en-US"/>
            <a:t> </a:t>
          </a:r>
          <a:r>
            <a:rPr lang="en-US" sz="1100" b="0" i="0" u="none" strike="noStrike">
              <a:solidFill>
                <a:schemeClr val="dk1"/>
              </a:solidFill>
              <a:latin typeface="+mn-lt"/>
              <a:ea typeface="+mn-ea"/>
              <a:cs typeface="+mn-cs"/>
            </a:rPr>
            <a:t>Bureau of Economic Analysis</a:t>
          </a:r>
          <a:r>
            <a:rPr lang="en-US"/>
            <a:t> </a:t>
          </a:r>
          <a:r>
            <a:rPr lang="en-US" sz="1100" b="0" i="0" u="none" strike="noStrike">
              <a:solidFill>
                <a:schemeClr val="dk1"/>
              </a:solidFill>
              <a:latin typeface="+mn-lt"/>
              <a:ea typeface="+mn-ea"/>
              <a:cs typeface="+mn-cs"/>
            </a:rPr>
            <a:t>updated 12/282011 at URL below</a:t>
          </a:r>
          <a:r>
            <a:rPr lang="en-US"/>
            <a:t> </a:t>
          </a:r>
          <a:r>
            <a:rPr lang="en-US" sz="1100" b="0" i="0" u="none" strike="noStrike">
              <a:solidFill>
                <a:schemeClr val="dk1"/>
              </a:solidFill>
              <a:latin typeface="+mn-lt"/>
              <a:ea typeface="+mn-ea"/>
              <a:cs typeface="+mn-cs"/>
            </a:rPr>
            <a:t>http://www.bea.gov/national/nipaweb/TableView.asp?SelectedTable=4&amp;ViewSeries=NO&amp;Java=no&amp;Request3Place=N&amp;3Place=N&amp;FromView=YES&amp;Freq=Qtr&amp;FirstYear=1988&amp;LastYear=2010&amp;3Place=N&amp;Update=Update&amp;JavaBox=no</a:t>
          </a:r>
          <a:r>
            <a:rPr lang="en-US"/>
            <a:t> </a:t>
          </a:r>
          <a:r>
            <a:rPr lang="en-US" sz="1100" b="1" i="0" u="none" strike="noStrike">
              <a:solidFill>
                <a:schemeClr val="dk1"/>
              </a:solidFill>
              <a:latin typeface="+mn-lt"/>
              <a:ea typeface="+mn-ea"/>
              <a:cs typeface="+mn-cs"/>
            </a:rPr>
            <a:t>National Income and Product Accounts Table</a:t>
          </a:r>
          <a:r>
            <a:rPr lang="en-US"/>
            <a:t> </a:t>
          </a:r>
          <a:r>
            <a:rPr lang="en-US" sz="1100" b="0" i="0" u="none" strike="noStrike">
              <a:solidFill>
                <a:schemeClr val="dk1"/>
              </a:solidFill>
              <a:latin typeface="+mn-lt"/>
              <a:ea typeface="+mn-ea"/>
              <a:cs typeface="+mn-cs"/>
            </a:rPr>
            <a:t>Table 1.1.4. Price Indexes for Gross Domestic Product                                                                                                                                                                                                     </a:t>
          </a:r>
          <a:r>
            <a:rPr lang="en-US"/>
            <a:t> </a:t>
          </a:r>
          <a:r>
            <a:rPr lang="en-US" sz="1100" b="0" i="0" u="none" strike="noStrike">
              <a:solidFill>
                <a:schemeClr val="dk1"/>
              </a:solidFill>
              <a:latin typeface="+mn-lt"/>
              <a:ea typeface="+mn-ea"/>
              <a:cs typeface="+mn-cs"/>
            </a:rPr>
            <a:t>[Index numbers, 2005=100]                                                                                                                                                                                                                                 </a:t>
          </a:r>
          <a:r>
            <a:rPr lang="en-US"/>
            <a:t> </a:t>
          </a:r>
          <a:r>
            <a:rPr lang="en-US" sz="1100" b="0" i="0" u="none" strike="noStrike">
              <a:solidFill>
                <a:schemeClr val="dk1"/>
              </a:solidFill>
              <a:latin typeface="+mn-lt"/>
              <a:ea typeface="+mn-ea"/>
              <a:cs typeface="+mn-cs"/>
            </a:rPr>
            <a:t>Seasonally adjusted                                                                                 </a:t>
          </a:r>
          <a:r>
            <a:rPr lang="en-US"/>
            <a:t> </a:t>
          </a:r>
          <a:r>
            <a:rPr lang="en-US" sz="1100" b="0" i="0" u="none" strike="noStrike">
              <a:solidFill>
                <a:schemeClr val="dk1"/>
              </a:solidFill>
              <a:latin typeface="+mn-lt"/>
              <a:ea typeface="+mn-ea"/>
              <a:cs typeface="+mn-cs"/>
            </a:rPr>
            <a:t>Bureau of Economic Analysis</a:t>
          </a:r>
          <a:r>
            <a:rPr lang="en-US"/>
            <a:t> </a:t>
          </a:r>
          <a:r>
            <a:rPr lang="en-US" sz="1100" b="0" i="0" u="none" strike="noStrike">
              <a:solidFill>
                <a:schemeClr val="dk1"/>
              </a:solidFill>
              <a:latin typeface="+mn-lt"/>
              <a:ea typeface="+mn-ea"/>
              <a:cs typeface="+mn-cs"/>
            </a:rPr>
            <a:t>Downloaded on 12/28/2011 At 6:21:55 PM    Last Revised December 22, 2011 </a:t>
          </a:r>
          <a:r>
            <a:rPr lang="en-US"/>
            <a:t> </a:t>
          </a:r>
          <a:r>
            <a:rPr lang="en-US" sz="1100" b="0" i="0" u="none" strike="noStrike">
              <a:solidFill>
                <a:schemeClr val="dk1"/>
              </a:solidFill>
              <a:latin typeface="+mn-lt"/>
              <a:ea typeface="+mn-ea"/>
              <a:cs typeface="+mn-cs"/>
            </a:rPr>
            <a:t>Downloaded on 12/28/2011 At 6:21:55 PM    Last Revised December 22, 2011 </a:t>
          </a:r>
          <a:r>
            <a:rPr lang="en-US"/>
            <a:t> </a:t>
          </a:r>
        </a:p>
        <a:p>
          <a:endParaRPr lang="en-US" sz="1100"/>
        </a:p>
        <a:p>
          <a:r>
            <a:rPr lang="en-US" sz="1100"/>
            <a:t>OMB </a:t>
          </a:r>
          <a:r>
            <a:rPr lang="en-US" sz="1100" baseline="0"/>
            <a:t> Economic Assumptions Released 11.16. 2011</a:t>
          </a:r>
        </a:p>
        <a:p>
          <a:r>
            <a:rPr lang="en-US" sz="1100" baseline="0"/>
            <a:t>is the source of Quarterly Data from 2011 Q4 through  2022 Q4</a:t>
          </a:r>
        </a:p>
        <a:p>
          <a:endParaRPr lang="en-US" sz="1100" baseline="0"/>
        </a:p>
        <a:p>
          <a:endParaRPr lang="en-US" sz="1100" baseline="0"/>
        </a:p>
        <a:p>
          <a:endParaRPr lang="en-US" sz="1100"/>
        </a:p>
      </xdr:txBody>
    </xdr:sp>
    <xdr:clientData/>
  </xdr:twoCellAnchor>
  <xdr:twoCellAnchor>
    <xdr:from>
      <xdr:col>1</xdr:col>
      <xdr:colOff>304800</xdr:colOff>
      <xdr:row>138</xdr:row>
      <xdr:rowOff>133350</xdr:rowOff>
    </xdr:from>
    <xdr:to>
      <xdr:col>8</xdr:col>
      <xdr:colOff>657225</xdr:colOff>
      <xdr:row>148</xdr:row>
      <xdr:rowOff>133350</xdr:rowOff>
    </xdr:to>
    <xdr:sp macro="" textlink="">
      <xdr:nvSpPr>
        <xdr:cNvPr id="3" name="TextBox 2"/>
        <xdr:cNvSpPr txBox="1"/>
      </xdr:nvSpPr>
      <xdr:spPr>
        <a:xfrm>
          <a:off x="914400" y="23402925"/>
          <a:ext cx="5305425" cy="16192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latin typeface="+mn-lt"/>
              <a:ea typeface="+mn-ea"/>
              <a:cs typeface="+mn-cs"/>
            </a:rPr>
            <a:t>Aberration  For December 2011 Update.</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latin typeface="+mn-lt"/>
              <a:ea typeface="+mn-ea"/>
              <a:cs typeface="+mn-cs"/>
            </a:rPr>
            <a:t>  Based on quarterly projections provided by OMB,  the FY2012 annual  change rounds to 1.8 rather than to the 1.9 reporte d in the Alt Prices  Sheet  in the OMB  Excel Workbook.  For  Reporting and Calculation of Projections, we used the 1.8 estimate based on quarterly projections.  This alternative was selected because the reported table is based on annual levels for a reference year, calculated from  historical and projected values of the GDP price index.  </a:t>
          </a:r>
          <a:endParaRPr lang="en-US"/>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ea.gov/"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ea.gov/scb/index.htm" TargetMode="External"/><Relationship Id="rId3" Type="http://schemas.openxmlformats.org/officeDocument/2006/relationships/hyperlink" Target="http://www.bea.gov/bea/ARTICLES/2004/12December/D-Pages/1204DpgC.pdf" TargetMode="External"/><Relationship Id="rId7" Type="http://schemas.openxmlformats.org/officeDocument/2006/relationships/hyperlink" Target="http://www.bea.gov/scb/index.htm" TargetMode="Externa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hyperlink" Target="http://www.bea.gov/bea/pubs.htm" TargetMode="External"/><Relationship Id="rId11" Type="http://schemas.openxmlformats.org/officeDocument/2006/relationships/printerSettings" Target="../printerSettings/printerSettings7.bin"/><Relationship Id="rId5" Type="http://schemas.openxmlformats.org/officeDocument/2006/relationships/hyperlink" Target="http://www.bea.gov/bea/pubs.htm" TargetMode="External"/><Relationship Id="rId10" Type="http://schemas.openxmlformats.org/officeDocument/2006/relationships/hyperlink" Target="http://www.bea.gov/scb/pdf/2008/12%20December/D-Pages/1208dpg_c.pdf" TargetMode="External"/><Relationship Id="rId4" Type="http://schemas.openxmlformats.org/officeDocument/2006/relationships/hyperlink" Target="http://www.bea.gov/bea/ARTICLES/2004/12December/D-Pages/1204DpgC.pdf" TargetMode="External"/><Relationship Id="rId9" Type="http://schemas.openxmlformats.org/officeDocument/2006/relationships/hyperlink" Target="http://www.bea.gov/scb/index.ht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ea.gov/national/nipaweb/Index.asp" TargetMode="External"/><Relationship Id="rId13" Type="http://schemas.openxmlformats.org/officeDocument/2006/relationships/hyperlink" Target="http://www.bea.gov/national/nipaweb/TableView.asp?SelectedTable=4&amp;Freq=Qtr&amp;FirstYear=2008&amp;LastYear=2010" TargetMode="External"/><Relationship Id="rId3" Type="http://schemas.openxmlformats.org/officeDocument/2006/relationships/hyperlink" Target="http://www.bea.gov/bea/pubs.htm" TargetMode="External"/><Relationship Id="rId7" Type="http://schemas.openxmlformats.org/officeDocument/2006/relationships/hyperlink" Target="http://www.bea.gov/" TargetMode="External"/><Relationship Id="rId12" Type="http://schemas.openxmlformats.org/officeDocument/2006/relationships/hyperlink" Target="http://www.bea.gov/national/index.htm" TargetMode="External"/><Relationship Id="rId2" Type="http://schemas.openxmlformats.org/officeDocument/2006/relationships/hyperlink" Target="http://www.bea.gov/bea/ARTICLES/2004/12December/D-Pages/1204DpgC.pdf" TargetMode="External"/><Relationship Id="rId1" Type="http://schemas.openxmlformats.org/officeDocument/2006/relationships/hyperlink" Target="http://www.bea.gov/bea/ARTICLES/2004/12December/D-Pages/1204DpgC.pdf" TargetMode="External"/><Relationship Id="rId6" Type="http://schemas.openxmlformats.org/officeDocument/2006/relationships/hyperlink" Target="http://www.bea.gov/scb/index.htm" TargetMode="External"/><Relationship Id="rId11" Type="http://schemas.openxmlformats.org/officeDocument/2006/relationships/hyperlink" Target="http://www.bea.gov/national/index.htm" TargetMode="External"/><Relationship Id="rId5" Type="http://schemas.openxmlformats.org/officeDocument/2006/relationships/hyperlink" Target="http://www.bea.gov/scb/index.htm" TargetMode="External"/><Relationship Id="rId10" Type="http://schemas.openxmlformats.org/officeDocument/2006/relationships/hyperlink" Target="http://www.bea.gov/national/nipaweb/TableView.asp?SelectedTable=4&amp;Freq=Qtr&amp;FirstYear=2007&amp;LastYear=2009" TargetMode="External"/><Relationship Id="rId4" Type="http://schemas.openxmlformats.org/officeDocument/2006/relationships/hyperlink" Target="http://www.bea.gov/bea/pubs.htm" TargetMode="External"/><Relationship Id="rId9" Type="http://schemas.openxmlformats.org/officeDocument/2006/relationships/hyperlink" Target="http://www.bea.gov/national/nipaweb/SelectTable.asp?Selected=Y" TargetMode="External"/><Relationship Id="rId1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M123"/>
  <sheetViews>
    <sheetView tabSelected="1" workbookViewId="0">
      <pane xSplit="1" ySplit="9" topLeftCell="B71" activePane="bottomRight" state="frozen"/>
      <selection pane="topRight" activeCell="B1" sqref="B1"/>
      <selection pane="bottomLeft" activeCell="A10" sqref="A10"/>
      <selection pane="bottomRight" activeCell="A10" sqref="A10"/>
    </sheetView>
  </sheetViews>
  <sheetFormatPr defaultColWidth="9.85546875" defaultRowHeight="12.75"/>
  <cols>
    <col min="1" max="1" width="7.7109375" customWidth="1"/>
    <col min="2" max="2" width="8.7109375" customWidth="1"/>
    <col min="3" max="5" width="6.7109375" customWidth="1"/>
    <col min="6" max="9" width="6.7109375" hidden="1" customWidth="1"/>
    <col min="10" max="10" width="6.7109375" customWidth="1"/>
    <col min="11" max="14" width="6.7109375" hidden="1" customWidth="1"/>
    <col min="15" max="15" width="6.7109375" customWidth="1"/>
    <col min="16" max="19" width="6.7109375" hidden="1" customWidth="1"/>
    <col min="20" max="20" width="6.7109375" customWidth="1"/>
    <col min="21" max="24" width="6.7109375" hidden="1" customWidth="1"/>
    <col min="25" max="37" width="6.7109375" customWidth="1"/>
  </cols>
  <sheetData>
    <row r="1" spans="1:39" ht="15.75">
      <c r="A1" s="54"/>
      <c r="B1" s="54"/>
      <c r="C1" s="54"/>
      <c r="D1" s="54"/>
      <c r="E1" s="54"/>
      <c r="F1" s="54"/>
      <c r="G1" s="54"/>
      <c r="H1" s="54"/>
      <c r="I1" s="54"/>
      <c r="J1" s="54"/>
      <c r="K1" s="54"/>
      <c r="L1" s="54"/>
      <c r="M1" s="54"/>
      <c r="N1" s="54"/>
      <c r="O1" s="54"/>
      <c r="P1" s="54"/>
      <c r="Q1" s="54"/>
      <c r="R1" s="54"/>
      <c r="S1" s="55"/>
      <c r="T1" s="55"/>
      <c r="U1" s="55"/>
      <c r="V1" s="55"/>
      <c r="W1" s="55"/>
      <c r="X1" s="55"/>
      <c r="Y1" s="55"/>
      <c r="Z1" s="55"/>
      <c r="AA1" s="55"/>
      <c r="AB1" s="55"/>
      <c r="AC1" s="55"/>
      <c r="AD1" s="55"/>
      <c r="AE1" s="55"/>
      <c r="AF1" s="55"/>
      <c r="AG1" s="55"/>
      <c r="AH1" s="55"/>
      <c r="AI1" s="55"/>
      <c r="AJ1" s="55"/>
      <c r="AK1" s="55"/>
      <c r="AL1" s="55"/>
      <c r="AM1" s="55"/>
    </row>
    <row r="2" spans="1:39" ht="19.5">
      <c r="A2" s="54"/>
      <c r="B2" s="57" t="s">
        <v>28</v>
      </c>
      <c r="C2" s="57"/>
      <c r="D2" s="57"/>
      <c r="E2" s="57"/>
      <c r="F2" s="57"/>
      <c r="G2" s="57"/>
      <c r="H2" s="57"/>
      <c r="I2" s="57"/>
      <c r="J2" s="57"/>
      <c r="K2" s="57"/>
      <c r="L2" s="57"/>
      <c r="M2" s="57"/>
      <c r="N2" s="57"/>
      <c r="O2" s="57"/>
      <c r="P2" s="57"/>
      <c r="Q2" s="57"/>
      <c r="R2" s="57"/>
      <c r="S2" s="57"/>
      <c r="T2" s="57"/>
      <c r="U2" s="57"/>
      <c r="V2" s="57"/>
      <c r="W2" s="57"/>
      <c r="X2" s="57"/>
      <c r="Y2" s="57"/>
      <c r="Z2" s="58"/>
      <c r="AA2" s="58"/>
      <c r="AB2" s="58"/>
      <c r="AC2" s="55"/>
      <c r="AD2" s="55"/>
      <c r="AE2" s="55"/>
      <c r="AF2" s="55"/>
      <c r="AG2" s="55"/>
      <c r="AH2" s="55"/>
      <c r="AI2" s="55"/>
      <c r="AJ2" s="55"/>
      <c r="AK2" s="55"/>
      <c r="AL2" s="55"/>
      <c r="AM2" s="55"/>
    </row>
    <row r="3" spans="1:39" ht="15.75">
      <c r="A3" s="54"/>
      <c r="B3" s="116" t="s">
        <v>23</v>
      </c>
      <c r="C3" s="116"/>
      <c r="D3" s="116"/>
      <c r="E3" s="116"/>
      <c r="F3" s="116"/>
      <c r="G3" s="116"/>
      <c r="H3" s="116"/>
      <c r="I3" s="116"/>
      <c r="J3" s="116"/>
      <c r="K3" s="116"/>
      <c r="L3" s="116"/>
      <c r="M3" s="116"/>
      <c r="N3" s="116"/>
      <c r="O3" s="116"/>
      <c r="P3" s="116"/>
      <c r="Q3" s="116"/>
      <c r="R3" s="116"/>
      <c r="S3" s="116"/>
      <c r="T3" s="116"/>
      <c r="U3" s="116"/>
      <c r="V3" s="116"/>
      <c r="W3" s="116"/>
      <c r="X3" s="116"/>
      <c r="Y3" s="116"/>
      <c r="Z3" s="117"/>
      <c r="AA3" s="117"/>
      <c r="AB3" s="117"/>
      <c r="AC3" s="55"/>
      <c r="AD3" s="55"/>
      <c r="AE3" s="55"/>
      <c r="AF3" s="55"/>
      <c r="AG3" s="55"/>
      <c r="AH3" s="55"/>
      <c r="AI3" s="55"/>
      <c r="AJ3" s="55"/>
      <c r="AK3" s="55"/>
      <c r="AL3" s="55"/>
      <c r="AM3" s="55"/>
    </row>
    <row r="4" spans="1:39" ht="15.75">
      <c r="A4" s="54"/>
      <c r="B4" s="116" t="s">
        <v>122</v>
      </c>
      <c r="C4" s="116"/>
      <c r="D4" s="116"/>
      <c r="E4" s="116"/>
      <c r="F4" s="116"/>
      <c r="G4" s="116"/>
      <c r="H4" s="116"/>
      <c r="I4" s="116"/>
      <c r="J4" s="116"/>
      <c r="K4" s="116"/>
      <c r="L4" s="116"/>
      <c r="M4" s="116"/>
      <c r="N4" s="116"/>
      <c r="O4" s="116"/>
      <c r="P4" s="116"/>
      <c r="Q4" s="116"/>
      <c r="R4" s="116"/>
      <c r="S4" s="116"/>
      <c r="T4" s="116"/>
      <c r="U4" s="116"/>
      <c r="V4" s="116"/>
      <c r="W4" s="116"/>
      <c r="X4" s="116"/>
      <c r="Y4" s="116"/>
      <c r="Z4" s="117"/>
      <c r="AA4" s="117"/>
      <c r="AB4" s="117"/>
      <c r="AC4" s="55"/>
      <c r="AD4" s="55"/>
      <c r="AE4" s="55"/>
      <c r="AF4" s="55"/>
      <c r="AG4" s="55"/>
      <c r="AH4" s="55"/>
      <c r="AI4" s="55"/>
      <c r="AJ4" s="55"/>
      <c r="AK4" s="55"/>
      <c r="AL4" s="55"/>
      <c r="AM4" s="55"/>
    </row>
    <row r="5" spans="1:39" ht="15.75">
      <c r="A5" s="54"/>
      <c r="B5" s="56"/>
      <c r="C5" s="56"/>
      <c r="D5" s="56"/>
      <c r="E5" s="56"/>
      <c r="F5" s="56"/>
      <c r="G5" s="56"/>
      <c r="H5" s="56"/>
      <c r="I5" s="56"/>
      <c r="J5" s="56"/>
      <c r="K5" s="56"/>
      <c r="L5" s="56"/>
      <c r="M5" s="56"/>
      <c r="N5" s="56"/>
      <c r="O5" s="56"/>
      <c r="P5" s="56"/>
      <c r="Q5" s="56"/>
      <c r="R5" s="56"/>
      <c r="S5" s="56"/>
      <c r="T5" s="56"/>
      <c r="U5" s="56"/>
      <c r="V5" s="56"/>
      <c r="W5" s="56"/>
      <c r="X5" s="56"/>
      <c r="Y5" s="56"/>
      <c r="Z5" s="55"/>
      <c r="AA5" s="55"/>
      <c r="AB5" s="55"/>
      <c r="AC5" s="55"/>
      <c r="AD5" s="55"/>
      <c r="AE5" s="55"/>
      <c r="AF5" s="55"/>
      <c r="AG5" s="55"/>
      <c r="AH5" s="55"/>
      <c r="AI5" s="55"/>
      <c r="AJ5" s="55"/>
      <c r="AK5" s="55"/>
      <c r="AL5" s="55"/>
      <c r="AM5" s="55"/>
    </row>
    <row r="6" spans="1:39" ht="16.5" thickBot="1">
      <c r="A6" s="54"/>
      <c r="B6" s="116" t="s">
        <v>51</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55"/>
      <c r="AD6" s="55"/>
      <c r="AE6" s="55"/>
      <c r="AF6" s="55"/>
      <c r="AG6" s="55"/>
      <c r="AH6" s="55"/>
      <c r="AI6" s="55"/>
      <c r="AJ6" s="55"/>
      <c r="AK6" s="55"/>
      <c r="AL6" s="55"/>
      <c r="AM6" s="55"/>
    </row>
    <row r="7" spans="1:39" ht="15.75">
      <c r="A7" s="108"/>
      <c r="B7" s="105" t="s">
        <v>24</v>
      </c>
      <c r="C7" s="95"/>
      <c r="D7" s="59"/>
      <c r="E7" s="60"/>
      <c r="F7" s="61"/>
      <c r="G7" s="60"/>
      <c r="H7" s="61"/>
      <c r="I7" s="61"/>
      <c r="J7" s="61"/>
      <c r="K7" s="61"/>
      <c r="L7" s="61"/>
      <c r="M7" s="60"/>
      <c r="N7" s="60"/>
      <c r="O7" s="59"/>
      <c r="P7" s="60"/>
      <c r="Q7" s="60"/>
      <c r="R7" s="60"/>
      <c r="S7" s="60"/>
      <c r="T7" s="60"/>
      <c r="U7" s="59"/>
      <c r="V7" s="59"/>
      <c r="W7" s="59"/>
      <c r="X7" s="59"/>
      <c r="Y7" s="59"/>
      <c r="Z7" s="59"/>
      <c r="AA7" s="59"/>
      <c r="AB7" s="59"/>
      <c r="AC7" s="59"/>
      <c r="AD7" s="59"/>
      <c r="AE7" s="59"/>
      <c r="AF7" s="59"/>
      <c r="AG7" s="59"/>
      <c r="AH7" s="59"/>
      <c r="AI7" s="59"/>
      <c r="AJ7" s="59"/>
      <c r="AK7" s="62"/>
      <c r="AL7" s="55"/>
      <c r="AM7" s="55"/>
    </row>
    <row r="8" spans="1:39" ht="15.75">
      <c r="A8" s="109" t="s">
        <v>34</v>
      </c>
      <c r="B8" s="106" t="s">
        <v>25</v>
      </c>
      <c r="C8" s="96"/>
      <c r="D8" s="63"/>
      <c r="E8" s="64"/>
      <c r="F8" s="64"/>
      <c r="G8" s="64"/>
      <c r="H8" s="64"/>
      <c r="I8" s="64"/>
      <c r="J8" s="64"/>
      <c r="K8" s="64"/>
      <c r="L8" s="64"/>
      <c r="M8" s="64"/>
      <c r="N8" s="64"/>
      <c r="O8" s="64"/>
      <c r="P8" s="64"/>
      <c r="Q8" s="64"/>
      <c r="R8" s="64"/>
      <c r="S8" s="65"/>
      <c r="T8" s="65"/>
      <c r="U8" s="63"/>
      <c r="V8" s="63"/>
      <c r="W8" s="63"/>
      <c r="X8" s="63"/>
      <c r="Y8" s="63"/>
      <c r="Z8" s="63"/>
      <c r="AA8" s="63"/>
      <c r="AB8" s="63"/>
      <c r="AC8" s="63"/>
      <c r="AD8" s="63"/>
      <c r="AE8" s="63"/>
      <c r="AF8" s="63"/>
      <c r="AG8" s="63"/>
      <c r="AH8" s="63"/>
      <c r="AI8" s="63"/>
      <c r="AJ8" s="63"/>
      <c r="AK8" s="66"/>
      <c r="AL8" s="55"/>
      <c r="AM8" s="55"/>
    </row>
    <row r="9" spans="1:39" ht="13.5" thickBot="1">
      <c r="A9" s="110" t="s">
        <v>35</v>
      </c>
      <c r="B9" s="107" t="s">
        <v>26</v>
      </c>
      <c r="C9" s="111">
        <v>1960</v>
      </c>
      <c r="D9" s="112">
        <v>1979</v>
      </c>
      <c r="E9" s="112">
        <v>1980</v>
      </c>
      <c r="F9" s="112">
        <v>1981</v>
      </c>
      <c r="G9" s="112">
        <v>1982</v>
      </c>
      <c r="H9" s="112">
        <v>1983</v>
      </c>
      <c r="I9" s="112">
        <v>1984</v>
      </c>
      <c r="J9" s="112">
        <v>1985</v>
      </c>
      <c r="K9" s="112">
        <v>1986</v>
      </c>
      <c r="L9" s="112">
        <v>1987</v>
      </c>
      <c r="M9" s="112">
        <v>1988</v>
      </c>
      <c r="N9" s="112">
        <v>1989</v>
      </c>
      <c r="O9" s="112">
        <v>1990</v>
      </c>
      <c r="P9" s="112">
        <v>1991</v>
      </c>
      <c r="Q9" s="112">
        <v>1992</v>
      </c>
      <c r="R9" s="112">
        <v>1993</v>
      </c>
      <c r="S9" s="112">
        <v>1994</v>
      </c>
      <c r="T9" s="112">
        <v>1995</v>
      </c>
      <c r="U9" s="112">
        <v>1996</v>
      </c>
      <c r="V9" s="112">
        <v>1997</v>
      </c>
      <c r="W9" s="112">
        <v>1998</v>
      </c>
      <c r="X9" s="112">
        <v>1999</v>
      </c>
      <c r="Y9" s="112">
        <v>2000</v>
      </c>
      <c r="Z9" s="112">
        <v>2001</v>
      </c>
      <c r="AA9" s="112">
        <v>2002</v>
      </c>
      <c r="AB9" s="112">
        <v>2003</v>
      </c>
      <c r="AC9" s="112">
        <v>2004</v>
      </c>
      <c r="AD9" s="112">
        <v>2005</v>
      </c>
      <c r="AE9" s="112">
        <v>2006</v>
      </c>
      <c r="AF9" s="112">
        <v>2007</v>
      </c>
      <c r="AG9" s="112">
        <v>2008</v>
      </c>
      <c r="AH9" s="112">
        <v>2009</v>
      </c>
      <c r="AI9" s="112">
        <v>2010</v>
      </c>
      <c r="AJ9" s="112">
        <v>2011</v>
      </c>
      <c r="AK9" s="113">
        <v>2012</v>
      </c>
      <c r="AL9" s="55"/>
      <c r="AM9" s="55"/>
    </row>
    <row r="10" spans="1:39">
      <c r="A10" s="100"/>
      <c r="B10" s="102"/>
      <c r="C10" s="9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8"/>
      <c r="AL10" s="55"/>
      <c r="AM10" s="55"/>
    </row>
    <row r="11" spans="1:39" hidden="1">
      <c r="A11" s="76">
        <v>1948</v>
      </c>
      <c r="B11" s="103"/>
      <c r="C11" s="98">
        <f>100*$Y11/$Y$23</f>
        <v>76.652417412948765</v>
      </c>
      <c r="D11" s="69">
        <f>100*$Y11/$Y$42</f>
        <v>33.005778326615236</v>
      </c>
      <c r="E11" s="69">
        <f>100*$Y11/$Y$43</f>
        <v>30.332050383011513</v>
      </c>
      <c r="F11" s="69">
        <f>100*$Y11/$Y$44</f>
        <v>27.61139482301574</v>
      </c>
      <c r="G11" s="69">
        <f>100*$Y11/$Y$45</f>
        <v>25.842009969580456</v>
      </c>
      <c r="H11" s="69">
        <f>100*$Y11/$Y$46</f>
        <v>24.752963995212173</v>
      </c>
      <c r="I11" s="69">
        <f>100*$Y11/$Y$47</f>
        <v>23.868657722361462</v>
      </c>
      <c r="J11" s="69">
        <f>100*$Y11/$Y$48</f>
        <v>23.121526445937008</v>
      </c>
      <c r="K11" s="69">
        <f>100*$Y11/$Y$49</f>
        <v>22.597588016654171</v>
      </c>
      <c r="L11" s="69">
        <f t="shared" ref="L11:L22" si="0">100*$Q11/$Q$50</f>
        <v>22.010519119315088</v>
      </c>
      <c r="M11" s="69">
        <f>100*$Y11/$Y$51</f>
        <v>21.326573626605242</v>
      </c>
      <c r="N11" s="69">
        <f>100*$Y11/$Y$52</f>
        <v>20.529254268851602</v>
      </c>
      <c r="O11" s="69">
        <f>100*$Y11/$Y$53</f>
        <v>19.801921376625458</v>
      </c>
      <c r="P11" s="69">
        <f>100*$Y11/$Y$54</f>
        <v>19.077680363082969</v>
      </c>
      <c r="Q11" s="69">
        <f>100*$Y11/$Y$55</f>
        <v>18.593090141852581</v>
      </c>
      <c r="R11" s="69">
        <f>100*$Y11/$Y$56</f>
        <v>18.191303566154275</v>
      </c>
      <c r="S11" s="69">
        <f>100*$Y11/$Y$57</f>
        <v>17.815696224819284</v>
      </c>
      <c r="T11" s="69">
        <f>100*$Y11/$Y$58</f>
        <v>17.445397503709952</v>
      </c>
      <c r="U11" s="69">
        <f>100*$Y11/$Y$59</f>
        <v>17.114904824903189</v>
      </c>
      <c r="V11" s="69">
        <f>100*$Y11/$Y$60</f>
        <v>16.806565662557688</v>
      </c>
      <c r="W11" s="69">
        <f>100*$Y11/$Y$61</f>
        <v>16.595302249297088</v>
      </c>
      <c r="X11" s="69">
        <f>100*$Y11/$Y$62</f>
        <v>16.378009654016243</v>
      </c>
      <c r="Y11" s="70">
        <v>16.060440292394507</v>
      </c>
      <c r="Z11" s="69">
        <f>100*$Y11/$Y$64</f>
        <v>15.690254337020775</v>
      </c>
      <c r="AA11" s="69">
        <f>100*$Y11/$Y$65</f>
        <v>15.435345778659158</v>
      </c>
      <c r="AB11" s="69">
        <f>100*$Y11/$Y$66</f>
        <v>15.126348779224656</v>
      </c>
      <c r="AC11" s="69">
        <f>100*$Y11/$Y$67</f>
        <v>14.752493549705665</v>
      </c>
      <c r="AD11" s="69">
        <f>100*$Y11/$Y$68</f>
        <v>14.288235902272222</v>
      </c>
      <c r="AE11" s="69">
        <f>100*$Y11/$Y$69</f>
        <v>13.818693512435189</v>
      </c>
      <c r="AF11" s="69">
        <f>100*$Y11/$Y$70</f>
        <v>13.42168532006869</v>
      </c>
      <c r="AG11" s="69">
        <f>100*$Y11/$Y$71</f>
        <v>13.117406844951475</v>
      </c>
      <c r="AH11" s="69">
        <f t="shared" ref="AH11:AH22" si="1">100*$Y11/$Y$72</f>
        <v>12.930646931701226</v>
      </c>
      <c r="AI11" s="69">
        <f t="shared" ref="AI11:AI22" si="2">100*$Y11/$Y$73</f>
        <v>12.811828042082793</v>
      </c>
      <c r="AJ11" s="69">
        <f>100*$Y11/$Y$74</f>
        <v>12.564108818136058</v>
      </c>
      <c r="AK11" s="71">
        <f>100*$Y11/$Y$75</f>
        <v>12.336279717843768</v>
      </c>
      <c r="AL11" s="55"/>
      <c r="AM11" s="55"/>
    </row>
    <row r="12" spans="1:39" hidden="1">
      <c r="A12" s="76">
        <v>1949</v>
      </c>
      <c r="B12" s="103">
        <f t="shared" ref="B12:B22" si="3">(Y12-Y11)/Y11</f>
        <v>3.383160086829174E-2</v>
      </c>
      <c r="C12" s="98">
        <f t="shared" ref="C12:C22" si="4">100*$Y12/$Y$23</f>
        <v>79.245691404453339</v>
      </c>
      <c r="D12" s="69">
        <f t="shared" ref="D12:D22" si="5">100*$Y12/$Y$42</f>
        <v>34.122416645308597</v>
      </c>
      <c r="E12" s="69">
        <f t="shared" ref="E12:E22" si="6">100*$Y12/$Y$43</f>
        <v>31.358232205086473</v>
      </c>
      <c r="F12" s="69">
        <f t="shared" ref="F12:F22" si="7">100*$Y12/$Y$44</f>
        <v>28.545532512084826</v>
      </c>
      <c r="G12" s="69">
        <f t="shared" ref="G12:G22" si="8">100*$Y12/$Y$45</f>
        <v>26.716286536505716</v>
      </c>
      <c r="H12" s="69">
        <f t="shared" ref="H12:H22" si="9">100*$Y12/$Y$46</f>
        <v>25.590396393405388</v>
      </c>
      <c r="I12" s="69">
        <f t="shared" ref="I12:I22" si="10">100*$Y12/$Y$47</f>
        <v>24.676172623686266</v>
      </c>
      <c r="J12" s="69">
        <f t="shared" ref="J12:J22" si="11">100*$Y12/$Y$48</f>
        <v>23.903764700121602</v>
      </c>
      <c r="K12" s="69">
        <f t="shared" ref="K12:K22" si="12">100*$Y12/$Y$49</f>
        <v>23.362100595019704</v>
      </c>
      <c r="L12" s="69">
        <f t="shared" si="0"/>
        <v>22.755170217063657</v>
      </c>
      <c r="M12" s="69">
        <f t="shared" ref="M12:M22" si="13">100*$Y12/$Y$51</f>
        <v>22.048085753428786</v>
      </c>
      <c r="N12" s="69">
        <f t="shared" ref="N12:N22" si="14">100*$Y12/$Y$52</f>
        <v>21.223791805399063</v>
      </c>
      <c r="O12" s="69">
        <f t="shared" ref="O12:O22" si="15">100*$Y12/$Y$53</f>
        <v>20.471852077064746</v>
      </c>
      <c r="P12" s="69">
        <f t="shared" ref="P12:P22" si="16">100*$Y12/$Y$54</f>
        <v>19.723108830619637</v>
      </c>
      <c r="Q12" s="69">
        <f t="shared" ref="Q12:Q22" si="17">100*$Y12/$Y$55</f>
        <v>19.222124146439906</v>
      </c>
      <c r="R12" s="69">
        <f t="shared" ref="R12:R22" si="18">100*$Y12/$Y$56</f>
        <v>18.806744487678341</v>
      </c>
      <c r="S12" s="69">
        <f t="shared" ref="S12:S22" si="19">100*$Y12/$Y$57</f>
        <v>18.418429748688101</v>
      </c>
      <c r="T12" s="69">
        <f t="shared" ref="T12:T22" si="20">100*$Y12/$Y$58</f>
        <v>18.035603229044156</v>
      </c>
      <c r="U12" s="69">
        <f t="shared" ref="U12:U22" si="21">100*$Y12/$Y$59</f>
        <v>17.693929453838113</v>
      </c>
      <c r="V12" s="69">
        <f t="shared" ref="V12:V22" si="22">100*$Y12/$Y$60</f>
        <v>17.375158684020079</v>
      </c>
      <c r="W12" s="69">
        <f t="shared" ref="W12:W22" si="23">100*$Y12/$Y$61</f>
        <v>17.15674789128397</v>
      </c>
      <c r="X12" s="69">
        <f t="shared" ref="X12:X22" si="24">100*$Y12/$Y$62</f>
        <v>16.932103939647948</v>
      </c>
      <c r="Y12" s="70">
        <v>16.603790698135828</v>
      </c>
      <c r="Z12" s="69">
        <f t="shared" ref="Z12:Z22" si="25">100*$Y12/$Y$64</f>
        <v>16.221080759272844</v>
      </c>
      <c r="AA12" s="69">
        <f t="shared" ref="AA12:AA22" si="26">100*$Y12/$Y$65</f>
        <v>15.957548236306828</v>
      </c>
      <c r="AB12" s="69">
        <f t="shared" ref="AB12:AB22" si="27">100*$Y12/$Y$66</f>
        <v>15.638097373717956</v>
      </c>
      <c r="AC12" s="69">
        <f t="shared" ref="AC12:AC22" si="28">100*$Y12/$Y$67</f>
        <v>15.251594023291355</v>
      </c>
      <c r="AD12" s="69">
        <f t="shared" ref="AD12:AD22" si="29">100*$Y12/$Y$68</f>
        <v>14.771629796429892</v>
      </c>
      <c r="AE12" s="69">
        <f t="shared" ref="AE12:AE22" si="30">100*$Y12/$Y$69</f>
        <v>14.286202035869147</v>
      </c>
      <c r="AF12" s="69">
        <f t="shared" ref="AF12:AF22" si="31">100*$Y12/$Y$70</f>
        <v>13.875762420797063</v>
      </c>
      <c r="AG12" s="69">
        <f t="shared" ref="AG12:AG22" si="32">100*$Y12/$Y$71</f>
        <v>13.561189717756871</v>
      </c>
      <c r="AH12" s="69">
        <f t="shared" si="1"/>
        <v>13.368111417663341</v>
      </c>
      <c r="AI12" s="69">
        <f t="shared" si="2"/>
        <v>13.245272694795725</v>
      </c>
      <c r="AJ12" s="69">
        <f t="shared" ref="AJ12:AJ22" si="33">100*$Y12/$Y$74</f>
        <v>12.989172732937021</v>
      </c>
      <c r="AK12" s="71">
        <f t="shared" ref="AK12:AK22" si="34">100*$Y12/$Y$75</f>
        <v>12.75363580945746</v>
      </c>
      <c r="AL12" s="55"/>
      <c r="AM12" s="55"/>
    </row>
    <row r="13" spans="1:39" hidden="1">
      <c r="A13" s="76">
        <v>1950</v>
      </c>
      <c r="B13" s="103">
        <f t="shared" si="3"/>
        <v>-1.5602594742232901E-2</v>
      </c>
      <c r="C13" s="98">
        <f t="shared" si="4"/>
        <v>78.009252996401599</v>
      </c>
      <c r="D13" s="69">
        <f t="shared" si="5"/>
        <v>33.590018406766227</v>
      </c>
      <c r="E13" s="69">
        <f t="shared" si="6"/>
        <v>30.868962416157672</v>
      </c>
      <c r="F13" s="69">
        <f t="shared" si="7"/>
        <v>28.100148136597532</v>
      </c>
      <c r="G13" s="69">
        <f t="shared" si="8"/>
        <v>26.299443144659246</v>
      </c>
      <c r="H13" s="69">
        <f t="shared" si="9"/>
        <v>25.191119809185984</v>
      </c>
      <c r="I13" s="69">
        <f t="shared" si="10"/>
        <v>24.291160302449505</v>
      </c>
      <c r="J13" s="69">
        <f t="shared" si="11"/>
        <v>23.530803946691911</v>
      </c>
      <c r="K13" s="69">
        <f t="shared" si="12"/>
        <v>22.997591207108336</v>
      </c>
      <c r="L13" s="69">
        <f t="shared" si="0"/>
        <v>22.400130517876288</v>
      </c>
      <c r="M13" s="69">
        <f t="shared" si="13"/>
        <v>21.704078406576038</v>
      </c>
      <c r="N13" s="69">
        <f t="shared" si="14"/>
        <v>20.892645582965898</v>
      </c>
      <c r="O13" s="69">
        <f t="shared" si="15"/>
        <v>20.152438065483363</v>
      </c>
      <c r="P13" s="69">
        <f t="shared" si="16"/>
        <v>19.415377156478524</v>
      </c>
      <c r="Q13" s="69">
        <f t="shared" si="17"/>
        <v>18.922209133298114</v>
      </c>
      <c r="R13" s="69">
        <f t="shared" si="18"/>
        <v>18.513310475016372</v>
      </c>
      <c r="S13" s="69">
        <f t="shared" si="19"/>
        <v>18.131054453531036</v>
      </c>
      <c r="T13" s="69">
        <f t="shared" si="20"/>
        <v>17.754201020929674</v>
      </c>
      <c r="U13" s="69">
        <f t="shared" si="21"/>
        <v>17.417858243172219</v>
      </c>
      <c r="V13" s="69">
        <f t="shared" si="22"/>
        <v>17.104061124491324</v>
      </c>
      <c r="W13" s="69">
        <f t="shared" si="23"/>
        <v>16.88905810684161</v>
      </c>
      <c r="X13" s="69">
        <f t="shared" si="24"/>
        <v>16.667919183744253</v>
      </c>
      <c r="Y13" s="70">
        <v>16.344728480687959</v>
      </c>
      <c r="Z13" s="69">
        <f t="shared" si="25"/>
        <v>15.967989809904878</v>
      </c>
      <c r="AA13" s="69">
        <f t="shared" si="26"/>
        <v>15.708569078096097</v>
      </c>
      <c r="AB13" s="69">
        <f t="shared" si="27"/>
        <v>15.394102477856258</v>
      </c>
      <c r="AC13" s="69">
        <f t="shared" si="28"/>
        <v>15.013629582572879</v>
      </c>
      <c r="AD13" s="69">
        <f t="shared" si="29"/>
        <v>14.541154043033902</v>
      </c>
      <c r="AE13" s="69">
        <f t="shared" si="30"/>
        <v>14.063300215097819</v>
      </c>
      <c r="AF13" s="69">
        <f t="shared" si="31"/>
        <v>13.659264523005863</v>
      </c>
      <c r="AG13" s="69">
        <f t="shared" si="32"/>
        <v>13.349599970368175</v>
      </c>
      <c r="AH13" s="69">
        <f t="shared" si="1"/>
        <v>13.159534192744523</v>
      </c>
      <c r="AI13" s="69">
        <f t="shared" si="2"/>
        <v>13.038612072688464</v>
      </c>
      <c r="AJ13" s="69">
        <f t="shared" si="33"/>
        <v>12.786507934748144</v>
      </c>
      <c r="AK13" s="71">
        <f t="shared" si="34"/>
        <v>12.554645998432465</v>
      </c>
      <c r="AL13" s="55"/>
      <c r="AM13" s="55"/>
    </row>
    <row r="14" spans="1:39" hidden="1">
      <c r="A14" s="76">
        <v>1951</v>
      </c>
      <c r="B14" s="103">
        <f t="shared" si="3"/>
        <v>5.3983283043734787E-2</v>
      </c>
      <c r="C14" s="98">
        <f t="shared" si="4"/>
        <v>82.220448580936676</v>
      </c>
      <c r="D14" s="69">
        <f t="shared" si="5"/>
        <v>35.403317877862946</v>
      </c>
      <c r="E14" s="69">
        <f t="shared" si="6"/>
        <v>32.535370351535526</v>
      </c>
      <c r="F14" s="69">
        <f t="shared" si="7"/>
        <v>29.617086387026355</v>
      </c>
      <c r="G14" s="69">
        <f t="shared" si="8"/>
        <v>27.719173427829997</v>
      </c>
      <c r="H14" s="69">
        <f t="shared" si="9"/>
        <v>26.551019160033906</v>
      </c>
      <c r="I14" s="69">
        <f t="shared" si="10"/>
        <v>25.602476884517372</v>
      </c>
      <c r="J14" s="69">
        <f t="shared" si="11"/>
        <v>24.801073996392812</v>
      </c>
      <c r="K14" s="69">
        <f t="shared" si="12"/>
        <v>24.23907668256577</v>
      </c>
      <c r="L14" s="69">
        <f t="shared" si="0"/>
        <v>23.609363103839403</v>
      </c>
      <c r="M14" s="69">
        <f t="shared" si="13"/>
        <v>22.875735814401644</v>
      </c>
      <c r="N14" s="69">
        <f t="shared" si="14"/>
        <v>22.020499183003579</v>
      </c>
      <c r="O14" s="69">
        <f t="shared" si="15"/>
        <v>21.240332833593687</v>
      </c>
      <c r="P14" s="69">
        <f t="shared" si="16"/>
        <v>20.463482956917566</v>
      </c>
      <c r="Q14" s="69">
        <f t="shared" si="17"/>
        <v>19.943692104753691</v>
      </c>
      <c r="R14" s="69">
        <f t="shared" si="18"/>
        <v>19.512719754465721</v>
      </c>
      <c r="S14" s="69">
        <f t="shared" si="19"/>
        <v>19.109828297977369</v>
      </c>
      <c r="T14" s="69">
        <f t="shared" si="20"/>
        <v>18.712631079857886</v>
      </c>
      <c r="U14" s="69">
        <f t="shared" si="21"/>
        <v>18.358131414729034</v>
      </c>
      <c r="V14" s="69">
        <f t="shared" si="22"/>
        <v>18.027394497372079</v>
      </c>
      <c r="W14" s="69">
        <f t="shared" si="23"/>
        <v>17.800784910965323</v>
      </c>
      <c r="X14" s="69">
        <f t="shared" si="24"/>
        <v>17.567708182790419</v>
      </c>
      <c r="Y14" s="70">
        <v>17.22707058453393</v>
      </c>
      <c r="Z14" s="69">
        <f t="shared" si="25"/>
        <v>16.829994323452446</v>
      </c>
      <c r="AA14" s="69">
        <f t="shared" si="26"/>
        <v>16.55656920885102</v>
      </c>
      <c r="AB14" s="69">
        <f t="shared" si="27"/>
        <v>16.225126669122634</v>
      </c>
      <c r="AC14" s="69">
        <f t="shared" si="28"/>
        <v>15.824114597842701</v>
      </c>
      <c r="AD14" s="69">
        <f t="shared" si="29"/>
        <v>15.326133277521551</v>
      </c>
      <c r="AE14" s="69">
        <f t="shared" si="30"/>
        <v>14.822483331138461</v>
      </c>
      <c r="AF14" s="69">
        <f t="shared" si="31"/>
        <v>14.396636465920533</v>
      </c>
      <c r="AG14" s="69">
        <f t="shared" si="32"/>
        <v>14.070255204089193</v>
      </c>
      <c r="AH14" s="69">
        <f t="shared" si="1"/>
        <v>13.869929051795157</v>
      </c>
      <c r="AI14" s="69">
        <f t="shared" si="2"/>
        <v>13.742479158705864</v>
      </c>
      <c r="AJ14" s="69">
        <f t="shared" si="33"/>
        <v>13.476765611730613</v>
      </c>
      <c r="AK14" s="71">
        <f t="shared" si="34"/>
        <v>13.232387006879737</v>
      </c>
      <c r="AL14" s="55"/>
      <c r="AM14" s="55"/>
    </row>
    <row r="15" spans="1:39" hidden="1">
      <c r="A15" s="76">
        <v>1952</v>
      </c>
      <c r="B15" s="103">
        <f t="shared" si="3"/>
        <v>4.0425146843482099E-2</v>
      </c>
      <c r="C15" s="98">
        <f t="shared" si="4"/>
        <v>85.544222288358</v>
      </c>
      <c r="D15" s="69">
        <f t="shared" si="5"/>
        <v>36.834502201822033</v>
      </c>
      <c r="E15" s="69">
        <f t="shared" si="6"/>
        <v>33.850617475603421</v>
      </c>
      <c r="F15" s="69">
        <f t="shared" si="7"/>
        <v>30.814361453297987</v>
      </c>
      <c r="G15" s="69">
        <f t="shared" si="8"/>
        <v>28.839725084029972</v>
      </c>
      <c r="H15" s="69">
        <f t="shared" si="9"/>
        <v>27.624348008422384</v>
      </c>
      <c r="I15" s="69">
        <f t="shared" si="10"/>
        <v>26.637460772130844</v>
      </c>
      <c r="J15" s="69">
        <f t="shared" si="11"/>
        <v>25.803661054573055</v>
      </c>
      <c r="K15" s="69">
        <f t="shared" si="12"/>
        <v>25.218944916808915</v>
      </c>
      <c r="L15" s="69">
        <f t="shared" si="0"/>
        <v>24.563775074193195</v>
      </c>
      <c r="M15" s="69">
        <f t="shared" si="13"/>
        <v>23.800490793851534</v>
      </c>
      <c r="N15" s="69">
        <f t="shared" si="14"/>
        <v>22.910681096043277</v>
      </c>
      <c r="O15" s="69">
        <f t="shared" si="15"/>
        <v>22.098976407396147</v>
      </c>
      <c r="P15" s="69">
        <f t="shared" si="16"/>
        <v>21.290722260380054</v>
      </c>
      <c r="Q15" s="69">
        <f t="shared" si="17"/>
        <v>20.749918786689552</v>
      </c>
      <c r="R15" s="69">
        <f t="shared" si="18"/>
        <v>20.301524315855712</v>
      </c>
      <c r="S15" s="69">
        <f t="shared" si="19"/>
        <v>19.882345913076833</v>
      </c>
      <c r="T15" s="69">
        <f t="shared" si="20"/>
        <v>19.469091939089047</v>
      </c>
      <c r="U15" s="69">
        <f t="shared" si="21"/>
        <v>19.100261572941395</v>
      </c>
      <c r="V15" s="69">
        <f t="shared" si="22"/>
        <v>18.756154567133727</v>
      </c>
      <c r="W15" s="69">
        <f t="shared" si="23"/>
        <v>18.520384254920337</v>
      </c>
      <c r="X15" s="69">
        <f t="shared" si="24"/>
        <v>18.277885365783163</v>
      </c>
      <c r="Y15" s="70">
        <v>17.923477442596745</v>
      </c>
      <c r="Z15" s="69">
        <f t="shared" si="25"/>
        <v>17.510349315352983</v>
      </c>
      <c r="AA15" s="69">
        <f t="shared" si="26"/>
        <v>17.225870950343097</v>
      </c>
      <c r="AB15" s="69">
        <f t="shared" si="27"/>
        <v>16.88102979727601</v>
      </c>
      <c r="AC15" s="69">
        <f t="shared" si="28"/>
        <v>16.46380675412858</v>
      </c>
      <c r="AD15" s="69">
        <f t="shared" si="29"/>
        <v>15.945694465808137</v>
      </c>
      <c r="AE15" s="69">
        <f t="shared" si="30"/>
        <v>15.421684396384798</v>
      </c>
      <c r="AF15" s="69">
        <f t="shared" si="31"/>
        <v>14.9786226091076</v>
      </c>
      <c r="AG15" s="69">
        <f t="shared" si="32"/>
        <v>14.639047336839766</v>
      </c>
      <c r="AH15" s="69">
        <f t="shared" si="1"/>
        <v>14.430622970422656</v>
      </c>
      <c r="AI15" s="69">
        <f t="shared" si="2"/>
        <v>14.298020896690041</v>
      </c>
      <c r="AJ15" s="69">
        <f t="shared" si="33"/>
        <v>14.021565840560013</v>
      </c>
      <c r="AK15" s="71">
        <f t="shared" si="34"/>
        <v>13.767308194722634</v>
      </c>
      <c r="AL15" s="55"/>
      <c r="AM15" s="55"/>
    </row>
    <row r="16" spans="1:39" hidden="1">
      <c r="A16" s="76">
        <v>1953</v>
      </c>
      <c r="B16" s="103">
        <f t="shared" si="3"/>
        <v>1.8249098614712859E-2</v>
      </c>
      <c r="C16" s="98">
        <f t="shared" si="4"/>
        <v>87.10532723681716</v>
      </c>
      <c r="D16" s="69">
        <f t="shared" si="5"/>
        <v>37.506698664926937</v>
      </c>
      <c r="E16" s="69">
        <f t="shared" si="6"/>
        <v>34.468360732084626</v>
      </c>
      <c r="F16" s="69">
        <f t="shared" si="7"/>
        <v>31.376695774208628</v>
      </c>
      <c r="G16" s="69">
        <f t="shared" si="8"/>
        <v>29.366024071109642</v>
      </c>
      <c r="H16" s="69">
        <f t="shared" si="9"/>
        <v>28.128467459395228</v>
      </c>
      <c r="I16" s="69">
        <f t="shared" si="10"/>
        <v>27.123570420607003</v>
      </c>
      <c r="J16" s="69">
        <f t="shared" si="11"/>
        <v>26.274554609778583</v>
      </c>
      <c r="K16" s="69">
        <f t="shared" si="12"/>
        <v>25.679167929554772</v>
      </c>
      <c r="L16" s="69">
        <f t="shared" si="0"/>
        <v>25.012041827871773</v>
      </c>
      <c r="M16" s="69">
        <f t="shared" si="13"/>
        <v>24.234828297427093</v>
      </c>
      <c r="N16" s="69">
        <f t="shared" si="14"/>
        <v>23.328780374695206</v>
      </c>
      <c r="O16" s="69">
        <f t="shared" si="15"/>
        <v>22.50226280713893</v>
      </c>
      <c r="P16" s="69">
        <f t="shared" si="16"/>
        <v>21.679258750488192</v>
      </c>
      <c r="Q16" s="69">
        <f t="shared" si="17"/>
        <v>21.128586100875133</v>
      </c>
      <c r="R16" s="69">
        <f t="shared" si="18"/>
        <v>20.672008835124753</v>
      </c>
      <c r="S16" s="69">
        <f t="shared" si="19"/>
        <v>20.245180804336407</v>
      </c>
      <c r="T16" s="69">
        <f t="shared" si="20"/>
        <v>19.824385317824394</v>
      </c>
      <c r="U16" s="69">
        <f t="shared" si="21"/>
        <v>19.448824129952815</v>
      </c>
      <c r="V16" s="69">
        <f t="shared" si="22"/>
        <v>19.098437481462145</v>
      </c>
      <c r="W16" s="69">
        <f t="shared" si="23"/>
        <v>18.858364573570753</v>
      </c>
      <c r="X16" s="69">
        <f t="shared" si="24"/>
        <v>18.611440298291758</v>
      </c>
      <c r="Y16" s="70">
        <v>18.250564749965275</v>
      </c>
      <c r="Z16" s="69">
        <f t="shared" si="25"/>
        <v>17.829897406786927</v>
      </c>
      <c r="AA16" s="69">
        <f t="shared" si="26"/>
        <v>17.540227568040226</v>
      </c>
      <c r="AB16" s="69">
        <f t="shared" si="27"/>
        <v>17.189093374764408</v>
      </c>
      <c r="AC16" s="69">
        <f t="shared" si="28"/>
        <v>16.764256387158248</v>
      </c>
      <c r="AD16" s="69">
        <f t="shared" si="29"/>
        <v>16.236689016594749</v>
      </c>
      <c r="AE16" s="69">
        <f t="shared" si="30"/>
        <v>15.703116235739403</v>
      </c>
      <c r="AF16" s="69">
        <f t="shared" si="31"/>
        <v>15.25196897021377</v>
      </c>
      <c r="AG16" s="69">
        <f t="shared" si="32"/>
        <v>14.906196755315205</v>
      </c>
      <c r="AH16" s="69">
        <f t="shared" si="1"/>
        <v>14.693968832081637</v>
      </c>
      <c r="AI16" s="69">
        <f t="shared" si="2"/>
        <v>14.558946890028961</v>
      </c>
      <c r="AJ16" s="69">
        <f t="shared" si="33"/>
        <v>14.277446778317081</v>
      </c>
      <c r="AK16" s="71">
        <f t="shared" si="34"/>
        <v>14.018549159627273</v>
      </c>
      <c r="AL16" s="55"/>
      <c r="AM16" s="55"/>
    </row>
    <row r="17" spans="1:39" hidden="1">
      <c r="A17" s="76">
        <v>1954</v>
      </c>
      <c r="B17" s="103">
        <f t="shared" si="3"/>
        <v>1.144587668892715E-2</v>
      </c>
      <c r="C17" s="98">
        <f t="shared" si="4"/>
        <v>88.102324071318421</v>
      </c>
      <c r="D17" s="69">
        <f t="shared" si="5"/>
        <v>37.935995712854442</v>
      </c>
      <c r="E17" s="69">
        <f t="shared" si="6"/>
        <v>34.862881338693526</v>
      </c>
      <c r="F17" s="69">
        <f t="shared" si="7"/>
        <v>31.735829564946201</v>
      </c>
      <c r="G17" s="69">
        <f t="shared" si="8"/>
        <v>29.702143961471627</v>
      </c>
      <c r="H17" s="69">
        <f t="shared" si="9"/>
        <v>28.450422429383966</v>
      </c>
      <c r="I17" s="69">
        <f t="shared" si="10"/>
        <v>27.434023463004703</v>
      </c>
      <c r="J17" s="69">
        <f t="shared" si="11"/>
        <v>26.575289921898591</v>
      </c>
      <c r="K17" s="69">
        <f t="shared" si="12"/>
        <v>25.973088519150707</v>
      </c>
      <c r="L17" s="69">
        <f t="shared" si="0"/>
        <v>25.298326574371881</v>
      </c>
      <c r="M17" s="69">
        <f t="shared" si="13"/>
        <v>24.512217153696767</v>
      </c>
      <c r="N17" s="69">
        <f t="shared" si="14"/>
        <v>23.595798718167032</v>
      </c>
      <c r="O17" s="69">
        <f t="shared" si="15"/>
        <v>22.759820932451273</v>
      </c>
      <c r="P17" s="69">
        <f t="shared" si="16"/>
        <v>21.927396872853624</v>
      </c>
      <c r="Q17" s="69">
        <f t="shared" si="17"/>
        <v>21.370421291997129</v>
      </c>
      <c r="R17" s="69">
        <f t="shared" si="18"/>
        <v>20.908618099164002</v>
      </c>
      <c r="S17" s="69">
        <f t="shared" si="19"/>
        <v>20.476904647367874</v>
      </c>
      <c r="T17" s="69">
        <f t="shared" si="20"/>
        <v>20.051292787605991</v>
      </c>
      <c r="U17" s="69">
        <f t="shared" si="21"/>
        <v>19.671432972688883</v>
      </c>
      <c r="V17" s="69">
        <f t="shared" si="22"/>
        <v>19.317035841826144</v>
      </c>
      <c r="W17" s="69">
        <f t="shared" si="23"/>
        <v>19.074215089034674</v>
      </c>
      <c r="X17" s="69">
        <f t="shared" si="24"/>
        <v>18.824464548949333</v>
      </c>
      <c r="Y17" s="70">
        <v>18.459458463596658</v>
      </c>
      <c r="Z17" s="69">
        <f t="shared" si="25"/>
        <v>18.033976213881232</v>
      </c>
      <c r="AA17" s="69">
        <f t="shared" si="26"/>
        <v>17.740990849879733</v>
      </c>
      <c r="AB17" s="69">
        <f t="shared" si="27"/>
        <v>17.385837617926416</v>
      </c>
      <c r="AC17" s="69">
        <f t="shared" si="28"/>
        <v>16.95613799854722</v>
      </c>
      <c r="AD17" s="69">
        <f t="shared" si="29"/>
        <v>16.42253215691515</v>
      </c>
      <c r="AE17" s="69">
        <f t="shared" si="30"/>
        <v>15.882852167805565</v>
      </c>
      <c r="AF17" s="69">
        <f t="shared" si="31"/>
        <v>15.42654112631018</v>
      </c>
      <c r="AG17" s="69">
        <f t="shared" si="32"/>
        <v>15.076811245277428</v>
      </c>
      <c r="AH17" s="69">
        <f t="shared" si="1"/>
        <v>14.862154187404583</v>
      </c>
      <c r="AI17" s="69">
        <f t="shared" si="2"/>
        <v>14.725586800852872</v>
      </c>
      <c r="AJ17" s="69">
        <f t="shared" si="33"/>
        <v>14.440864673574419</v>
      </c>
      <c r="AK17" s="71">
        <f t="shared" si="34"/>
        <v>14.17900374466603</v>
      </c>
      <c r="AL17" s="55"/>
      <c r="AM17" s="55"/>
    </row>
    <row r="18" spans="1:39" hidden="1">
      <c r="A18" s="76">
        <v>1955</v>
      </c>
      <c r="B18" s="103">
        <f t="shared" si="3"/>
        <v>7.6773074147432488E-3</v>
      </c>
      <c r="C18" s="98">
        <f t="shared" si="4"/>
        <v>88.778712697167265</v>
      </c>
      <c r="D18" s="69">
        <f t="shared" si="5"/>
        <v>38.227242014026409</v>
      </c>
      <c r="E18" s="69">
        <f t="shared" si="6"/>
        <v>35.130534396094397</v>
      </c>
      <c r="F18" s="69">
        <f t="shared" si="7"/>
        <v>31.979475284578193</v>
      </c>
      <c r="G18" s="69">
        <f t="shared" si="8"/>
        <v>29.93017645154081</v>
      </c>
      <c r="H18" s="69">
        <f t="shared" si="9"/>
        <v>28.668845068453656</v>
      </c>
      <c r="I18" s="69">
        <f t="shared" si="10"/>
        <v>27.644642894753471</v>
      </c>
      <c r="J18" s="69">
        <f t="shared" si="11"/>
        <v>26.779316592264937</v>
      </c>
      <c r="K18" s="69">
        <f t="shared" si="12"/>
        <v>26.172491904222568</v>
      </c>
      <c r="L18" s="69">
        <f t="shared" si="0"/>
        <v>25.492549604561905</v>
      </c>
      <c r="M18" s="69">
        <f t="shared" si="13"/>
        <v>24.700404980202642</v>
      </c>
      <c r="N18" s="69">
        <f t="shared" si="14"/>
        <v>23.776950918622806</v>
      </c>
      <c r="O18" s="69">
        <f t="shared" si="15"/>
        <v>22.934555074454213</v>
      </c>
      <c r="P18" s="69">
        <f t="shared" si="16"/>
        <v>22.095740239451601</v>
      </c>
      <c r="Q18" s="69">
        <f t="shared" si="17"/>
        <v>21.534488585838368</v>
      </c>
      <c r="R18" s="69">
        <f t="shared" si="18"/>
        <v>21.06913998792875</v>
      </c>
      <c r="S18" s="69">
        <f t="shared" si="19"/>
        <v>20.634112139248106</v>
      </c>
      <c r="T18" s="69">
        <f t="shared" si="20"/>
        <v>20.205232726399466</v>
      </c>
      <c r="U18" s="69">
        <f t="shared" si="21"/>
        <v>19.822456610908734</v>
      </c>
      <c r="V18" s="69">
        <f t="shared" si="22"/>
        <v>19.465338664325461</v>
      </c>
      <c r="W18" s="69">
        <f t="shared" si="23"/>
        <v>19.220653701968129</v>
      </c>
      <c r="X18" s="69">
        <f t="shared" si="24"/>
        <v>18.968985750209555</v>
      </c>
      <c r="Y18" s="70">
        <v>18.601177400931373</v>
      </c>
      <c r="Z18" s="69">
        <f t="shared" si="25"/>
        <v>18.172428593185369</v>
      </c>
      <c r="AA18" s="69">
        <f t="shared" si="26"/>
        <v>17.877193890476409</v>
      </c>
      <c r="AB18" s="69">
        <f t="shared" si="27"/>
        <v>17.519314037982046</v>
      </c>
      <c r="AC18" s="69">
        <f t="shared" si="28"/>
        <v>17.086315482528878</v>
      </c>
      <c r="AD18" s="69">
        <f t="shared" si="29"/>
        <v>16.548612984812298</v>
      </c>
      <c r="AE18" s="69">
        <f t="shared" si="30"/>
        <v>16.004789706520732</v>
      </c>
      <c r="AF18" s="69">
        <f t="shared" si="31"/>
        <v>15.544975424883045</v>
      </c>
      <c r="AG18" s="69">
        <f t="shared" si="32"/>
        <v>15.192560560041482</v>
      </c>
      <c r="AH18" s="69">
        <f t="shared" si="1"/>
        <v>14.976255513946603</v>
      </c>
      <c r="AI18" s="69">
        <f t="shared" si="2"/>
        <v>14.838639657585507</v>
      </c>
      <c r="AJ18" s="69">
        <f t="shared" si="33"/>
        <v>14.551731631008156</v>
      </c>
      <c r="AK18" s="71">
        <f t="shared" si="34"/>
        <v>14.287860315248627</v>
      </c>
      <c r="AL18" s="55"/>
      <c r="AM18" s="55"/>
    </row>
    <row r="19" spans="1:39" hidden="1">
      <c r="A19" s="76">
        <v>1956</v>
      </c>
      <c r="B19" s="103">
        <f t="shared" si="3"/>
        <v>2.6147774544014162E-2</v>
      </c>
      <c r="C19" s="98">
        <f t="shared" si="4"/>
        <v>91.100078461080599</v>
      </c>
      <c r="D19" s="69">
        <f t="shared" si="5"/>
        <v>39.226799319648634</v>
      </c>
      <c r="E19" s="69">
        <f t="shared" si="6"/>
        <v>36.049119689094205</v>
      </c>
      <c r="F19" s="69">
        <f t="shared" si="7"/>
        <v>32.815667394355216</v>
      </c>
      <c r="G19" s="69">
        <f t="shared" si="8"/>
        <v>30.712783957458257</v>
      </c>
      <c r="H19" s="69">
        <f t="shared" si="9"/>
        <v>29.418471565740852</v>
      </c>
      <c r="I19" s="69">
        <f t="shared" si="10"/>
        <v>28.367488784515263</v>
      </c>
      <c r="J19" s="69">
        <f t="shared" si="11"/>
        <v>27.479536124962255</v>
      </c>
      <c r="K19" s="69">
        <f t="shared" si="12"/>
        <v>26.856844321789211</v>
      </c>
      <c r="L19" s="69">
        <f t="shared" si="0"/>
        <v>26.159123044174081</v>
      </c>
      <c r="M19" s="69">
        <f t="shared" si="13"/>
        <v>25.34626560077082</v>
      </c>
      <c r="N19" s="69">
        <f t="shared" si="14"/>
        <v>24.398665270587045</v>
      </c>
      <c r="O19" s="69">
        <f t="shared" si="15"/>
        <v>23.534242649808316</v>
      </c>
      <c r="P19" s="69">
        <f t="shared" si="16"/>
        <v>22.673494673615881</v>
      </c>
      <c r="Q19" s="69">
        <f t="shared" si="17"/>
        <v>22.097567538301512</v>
      </c>
      <c r="R19" s="69">
        <f t="shared" si="18"/>
        <v>21.620051110169385</v>
      </c>
      <c r="S19" s="69">
        <f t="shared" si="19"/>
        <v>21.173648251381067</v>
      </c>
      <c r="T19" s="69">
        <f t="shared" si="20"/>
        <v>20.733554596338696</v>
      </c>
      <c r="U19" s="69">
        <f t="shared" si="21"/>
        <v>20.340769737279278</v>
      </c>
      <c r="V19" s="69">
        <f t="shared" si="22"/>
        <v>19.974313951143124</v>
      </c>
      <c r="W19" s="69">
        <f t="shared" si="23"/>
        <v>19.723231021555762</v>
      </c>
      <c r="X19" s="69">
        <f t="shared" si="24"/>
        <v>19.46498251293465</v>
      </c>
      <c r="Y19" s="70">
        <v>19.087556793864138</v>
      </c>
      <c r="Z19" s="69">
        <f t="shared" si="25"/>
        <v>18.647597158957172</v>
      </c>
      <c r="AA19" s="69">
        <f t="shared" si="26"/>
        <v>18.34464272580421</v>
      </c>
      <c r="AB19" s="69">
        <f t="shared" si="27"/>
        <v>17.977405111612981</v>
      </c>
      <c r="AC19" s="69">
        <f t="shared" si="28"/>
        <v>17.533084607553938</v>
      </c>
      <c r="AD19" s="69">
        <f t="shared" si="29"/>
        <v>16.981322386155313</v>
      </c>
      <c r="AE19" s="69">
        <f t="shared" si="30"/>
        <v>16.423279339391193</v>
      </c>
      <c r="AF19" s="69">
        <f t="shared" si="31"/>
        <v>15.951441937585125</v>
      </c>
      <c r="AG19" s="69">
        <f t="shared" si="32"/>
        <v>15.589812208311727</v>
      </c>
      <c r="AH19" s="69">
        <f t="shared" si="1"/>
        <v>15.367851266638827</v>
      </c>
      <c r="AI19" s="69">
        <f t="shared" si="2"/>
        <v>15.226637061891918</v>
      </c>
      <c r="AJ19" s="69">
        <f t="shared" si="33"/>
        <v>14.932227028920757</v>
      </c>
      <c r="AK19" s="71">
        <f t="shared" si="34"/>
        <v>14.661456065488114</v>
      </c>
      <c r="AL19" s="55"/>
      <c r="AM19" s="55"/>
    </row>
    <row r="20" spans="1:39" hidden="1">
      <c r="A20" s="76">
        <v>1957</v>
      </c>
      <c r="B20" s="103">
        <f t="shared" si="3"/>
        <v>3.7539165169356965E-2</v>
      </c>
      <c r="C20" s="98">
        <f t="shared" si="4"/>
        <v>94.519899353372494</v>
      </c>
      <c r="D20" s="69">
        <f t="shared" si="5"/>
        <v>40.699340618374144</v>
      </c>
      <c r="E20" s="69">
        <f t="shared" si="6"/>
        <v>37.402373547313033</v>
      </c>
      <c r="F20" s="69">
        <f t="shared" si="7"/>
        <v>34.047540152814598</v>
      </c>
      <c r="G20" s="69">
        <f t="shared" si="8"/>
        <v>31.865716227248061</v>
      </c>
      <c r="H20" s="69">
        <f t="shared" si="9"/>
        <v>30.522816428877231</v>
      </c>
      <c r="I20" s="69">
        <f t="shared" si="10"/>
        <v>29.432380631437066</v>
      </c>
      <c r="J20" s="69">
        <f t="shared" si="11"/>
        <v>28.511094970334529</v>
      </c>
      <c r="K20" s="69">
        <f t="shared" si="12"/>
        <v>27.865027836712567</v>
      </c>
      <c r="L20" s="69">
        <f t="shared" si="0"/>
        <v>27.14111468481487</v>
      </c>
      <c r="M20" s="69">
        <f t="shared" si="13"/>
        <v>26.297743251584549</v>
      </c>
      <c r="N20" s="69">
        <f t="shared" si="14"/>
        <v>25.314570796091466</v>
      </c>
      <c r="O20" s="69">
        <f t="shared" si="15"/>
        <v>24.417698471775196</v>
      </c>
      <c r="P20" s="69">
        <f t="shared" si="16"/>
        <v>23.524638735135284</v>
      </c>
      <c r="Q20" s="69">
        <f t="shared" si="17"/>
        <v>22.927091775962836</v>
      </c>
      <c r="R20" s="69">
        <f t="shared" si="18"/>
        <v>22.431649779763973</v>
      </c>
      <c r="S20" s="69">
        <f t="shared" si="19"/>
        <v>21.968489330327529</v>
      </c>
      <c r="T20" s="69">
        <f t="shared" si="20"/>
        <v>21.511874926878534</v>
      </c>
      <c r="U20" s="69">
        <f t="shared" si="21"/>
        <v>21.104345252118865</v>
      </c>
      <c r="V20" s="69">
        <f t="shared" si="22"/>
        <v>20.724133021699675</v>
      </c>
      <c r="W20" s="69">
        <f t="shared" si="23"/>
        <v>20.463624648547331</v>
      </c>
      <c r="X20" s="69">
        <f t="shared" si="24"/>
        <v>20.195681706506349</v>
      </c>
      <c r="Y20" s="70">
        <v>19.804087741028486</v>
      </c>
      <c r="Z20" s="69">
        <f t="shared" si="25"/>
        <v>19.3476123887189</v>
      </c>
      <c r="AA20" s="69">
        <f t="shared" si="26"/>
        <v>19.033285299061021</v>
      </c>
      <c r="AB20" s="69">
        <f t="shared" si="27"/>
        <v>18.652261891414263</v>
      </c>
      <c r="AC20" s="69">
        <f t="shared" si="28"/>
        <v>18.191261966565218</v>
      </c>
      <c r="AD20" s="69">
        <f t="shared" si="29"/>
        <v>17.618787052003295</v>
      </c>
      <c r="AE20" s="69">
        <f t="shared" si="30"/>
        <v>17.039795535135088</v>
      </c>
      <c r="AF20" s="69">
        <f t="shared" si="31"/>
        <v>16.550245751169541</v>
      </c>
      <c r="AG20" s="69">
        <f t="shared" si="32"/>
        <v>16.1750407437588</v>
      </c>
      <c r="AH20" s="69">
        <f t="shared" si="1"/>
        <v>15.944747573635293</v>
      </c>
      <c r="AI20" s="69">
        <f t="shared" si="2"/>
        <v>15.798232305532132</v>
      </c>
      <c r="AJ20" s="69">
        <f t="shared" si="33"/>
        <v>15.49277036570575</v>
      </c>
      <c r="AK20" s="71">
        <f t="shared" si="34"/>
        <v>15.211834886353744</v>
      </c>
      <c r="AL20" s="55"/>
      <c r="AM20" s="55"/>
    </row>
    <row r="21" spans="1:39" hidden="1">
      <c r="A21" s="76">
        <v>1958</v>
      </c>
      <c r="B21" s="103">
        <f t="shared" si="3"/>
        <v>2.9955203160109051E-2</v>
      </c>
      <c r="C21" s="98">
        <f t="shared" si="4"/>
        <v>97.351262141175823</v>
      </c>
      <c r="D21" s="69">
        <f t="shared" si="5"/>
        <v>41.918497635080023</v>
      </c>
      <c r="E21" s="69">
        <f t="shared" si="6"/>
        <v>38.522769245593082</v>
      </c>
      <c r="F21" s="69">
        <f t="shared" si="7"/>
        <v>35.06744113519413</v>
      </c>
      <c r="G21" s="69">
        <f t="shared" si="8"/>
        <v>32.820260230677661</v>
      </c>
      <c r="H21" s="69">
        <f t="shared" si="9"/>
        <v>31.437133596022964</v>
      </c>
      <c r="I21" s="69">
        <f t="shared" si="10"/>
        <v>30.314033572737422</v>
      </c>
      <c r="J21" s="69">
        <f t="shared" si="11"/>
        <v>29.365150612488062</v>
      </c>
      <c r="K21" s="69">
        <f t="shared" si="12"/>
        <v>28.699730406623384</v>
      </c>
      <c r="L21" s="69">
        <f t="shared" si="0"/>
        <v>27.954132289190316</v>
      </c>
      <c r="M21" s="69">
        <f t="shared" si="13"/>
        <v>27.085497493338153</v>
      </c>
      <c r="N21" s="69">
        <f t="shared" si="14"/>
        <v>26.072873907199352</v>
      </c>
      <c r="O21" s="69">
        <f t="shared" si="15"/>
        <v>25.149135590199506</v>
      </c>
      <c r="P21" s="69">
        <f t="shared" si="16"/>
        <v>24.229324067714433</v>
      </c>
      <c r="Q21" s="69">
        <f t="shared" si="17"/>
        <v>23.613877467982267</v>
      </c>
      <c r="R21" s="69">
        <f t="shared" si="18"/>
        <v>23.103594406133219</v>
      </c>
      <c r="S21" s="69">
        <f t="shared" si="19"/>
        <v>22.626559891338179</v>
      </c>
      <c r="T21" s="69">
        <f t="shared" si="20"/>
        <v>22.156267510668037</v>
      </c>
      <c r="U21" s="69">
        <f t="shared" si="21"/>
        <v>21.736530201707168</v>
      </c>
      <c r="V21" s="69">
        <f t="shared" si="22"/>
        <v>21.344928636681814</v>
      </c>
      <c r="W21" s="69">
        <f t="shared" si="23"/>
        <v>21.07661668228678</v>
      </c>
      <c r="X21" s="69">
        <f t="shared" si="24"/>
        <v>20.800647454981643</v>
      </c>
      <c r="Y21" s="70">
        <v>20.397323212711619</v>
      </c>
      <c r="Z21" s="69">
        <f t="shared" si="25"/>
        <v>19.927174048486016</v>
      </c>
      <c r="AA21" s="69">
        <f t="shared" si="26"/>
        <v>19.603431226998708</v>
      </c>
      <c r="AB21" s="69">
        <f t="shared" si="27"/>
        <v>19.210994185767138</v>
      </c>
      <c r="AC21" s="69">
        <f t="shared" si="28"/>
        <v>18.736184914512446</v>
      </c>
      <c r="AD21" s="69">
        <f t="shared" si="29"/>
        <v>18.146561397580754</v>
      </c>
      <c r="AE21" s="69">
        <f t="shared" si="30"/>
        <v>17.550226072196779</v>
      </c>
      <c r="AF21" s="69">
        <f t="shared" si="31"/>
        <v>17.046011724995559</v>
      </c>
      <c r="AG21" s="69">
        <f t="shared" si="32"/>
        <v>16.659567375361135</v>
      </c>
      <c r="AH21" s="69">
        <f t="shared" si="1"/>
        <v>16.422375726540196</v>
      </c>
      <c r="AI21" s="69">
        <f t="shared" si="2"/>
        <v>16.271471563814945</v>
      </c>
      <c r="AJ21" s="69">
        <f t="shared" si="33"/>
        <v>15.956859449523382</v>
      </c>
      <c r="AK21" s="71">
        <f t="shared" si="34"/>
        <v>15.667508490812505</v>
      </c>
      <c r="AL21" s="55"/>
      <c r="AM21" s="55"/>
    </row>
    <row r="22" spans="1:39" hidden="1">
      <c r="A22" s="76">
        <v>1959</v>
      </c>
      <c r="B22" s="103">
        <f t="shared" si="3"/>
        <v>1.4618420321271827E-2</v>
      </c>
      <c r="C22" s="98">
        <f t="shared" si="4"/>
        <v>98.774383809961847</v>
      </c>
      <c r="D22" s="69">
        <f t="shared" si="5"/>
        <v>42.531279852745854</v>
      </c>
      <c r="E22" s="69">
        <f t="shared" si="6"/>
        <v>39.08591127836452</v>
      </c>
      <c r="F22" s="69">
        <f t="shared" si="7"/>
        <v>35.580071729299853</v>
      </c>
      <c r="G22" s="69">
        <f t="shared" si="8"/>
        <v>33.300040589783222</v>
      </c>
      <c r="H22" s="69">
        <f t="shared" si="9"/>
        <v>31.896694828625598</v>
      </c>
      <c r="I22" s="69">
        <f t="shared" si="10"/>
        <v>30.757176857136841</v>
      </c>
      <c r="J22" s="69">
        <f t="shared" si="11"/>
        <v>29.794422726938866</v>
      </c>
      <c r="K22" s="69">
        <f t="shared" si="12"/>
        <v>29.119275128814589</v>
      </c>
      <c r="L22" s="69">
        <f t="shared" si="0"/>
        <v>28.362777544710138</v>
      </c>
      <c r="M22" s="69">
        <f t="shared" si="13"/>
        <v>27.481444680306524</v>
      </c>
      <c r="N22" s="69">
        <f t="shared" si="14"/>
        <v>26.454018136958311</v>
      </c>
      <c r="O22" s="69">
        <f t="shared" si="15"/>
        <v>25.5167762249737</v>
      </c>
      <c r="P22" s="69">
        <f t="shared" si="16"/>
        <v>24.583518511036591</v>
      </c>
      <c r="Q22" s="69">
        <f t="shared" si="17"/>
        <v>23.95907505422424</v>
      </c>
      <c r="R22" s="69">
        <f t="shared" si="18"/>
        <v>23.441332460094255</v>
      </c>
      <c r="S22" s="69">
        <f t="shared" si="19"/>
        <v>22.957324454254188</v>
      </c>
      <c r="T22" s="69">
        <f t="shared" si="20"/>
        <v>22.480157141889521</v>
      </c>
      <c r="U22" s="69">
        <f t="shared" si="21"/>
        <v>22.054283936521742</v>
      </c>
      <c r="V22" s="69">
        <f t="shared" si="22"/>
        <v>21.656957775220381</v>
      </c>
      <c r="W22" s="69">
        <f t="shared" si="23"/>
        <v>21.384723523898778</v>
      </c>
      <c r="X22" s="69">
        <f t="shared" si="24"/>
        <v>21.104720062433159</v>
      </c>
      <c r="Y22" s="70">
        <v>20.695499856863872</v>
      </c>
      <c r="Z22" s="69">
        <f t="shared" si="25"/>
        <v>20.218477854541923</v>
      </c>
      <c r="AA22" s="69">
        <f t="shared" si="26"/>
        <v>19.890002424414121</v>
      </c>
      <c r="AB22" s="69">
        <f t="shared" si="27"/>
        <v>19.491828573564188</v>
      </c>
      <c r="AC22" s="69">
        <f t="shared" si="28"/>
        <v>19.010078340809859</v>
      </c>
      <c r="AD22" s="69">
        <f t="shared" si="29"/>
        <v>18.411835459476354</v>
      </c>
      <c r="AE22" s="69">
        <f t="shared" si="30"/>
        <v>17.806782653653492</v>
      </c>
      <c r="AF22" s="69">
        <f t="shared" si="31"/>
        <v>17.295197489192869</v>
      </c>
      <c r="AG22" s="69">
        <f t="shared" si="32"/>
        <v>16.90310393362471</v>
      </c>
      <c r="AH22" s="69">
        <f t="shared" si="1"/>
        <v>16.662444917584612</v>
      </c>
      <c r="AI22" s="69">
        <f t="shared" si="2"/>
        <v>16.509334774380413</v>
      </c>
      <c r="AJ22" s="69">
        <f t="shared" si="33"/>
        <v>16.190123527963973</v>
      </c>
      <c r="AK22" s="71">
        <f t="shared" si="34"/>
        <v>15.896542715318295</v>
      </c>
      <c r="AL22" s="55"/>
      <c r="AM22" s="55"/>
    </row>
    <row r="23" spans="1:39">
      <c r="A23" s="76">
        <v>1960</v>
      </c>
      <c r="B23" s="103">
        <v>1.240823929001867E-2</v>
      </c>
      <c r="C23" s="98">
        <v>100</v>
      </c>
      <c r="D23" s="69">
        <v>43.059018150469484</v>
      </c>
      <c r="E23" s="69">
        <v>39.570898618374912</v>
      </c>
      <c r="F23" s="69">
        <v>36.021557773273038</v>
      </c>
      <c r="G23" s="69">
        <v>33.713235461788592</v>
      </c>
      <c r="H23" s="69">
        <v>32.292476650619889</v>
      </c>
      <c r="I23" s="69">
        <v>31.138819267465621</v>
      </c>
      <c r="J23" s="69">
        <v>30.164119053642693</v>
      </c>
      <c r="K23" s="69">
        <v>29.480594062564812</v>
      </c>
      <c r="L23" s="69">
        <v>28.714709675414472</v>
      </c>
      <c r="M23" s="69">
        <v>27.82244102193518</v>
      </c>
      <c r="N23" s="69">
        <v>26.782265924184184</v>
      </c>
      <c r="O23" s="69">
        <v>25.833394490283034</v>
      </c>
      <c r="P23" s="69">
        <v>24.888556691312136</v>
      </c>
      <c r="Q23" s="69">
        <v>24.256364990664576</v>
      </c>
      <c r="R23" s="69">
        <v>23.732198122535991</v>
      </c>
      <c r="S23" s="69">
        <v>23.242184429541176</v>
      </c>
      <c r="T23" s="69">
        <v>22.75909631098331</v>
      </c>
      <c r="U23" s="69">
        <v>22.327938768976118</v>
      </c>
      <c r="V23" s="69">
        <v>21.925682489589146</v>
      </c>
      <c r="W23" s="69">
        <v>21.650070290534206</v>
      </c>
      <c r="X23" s="69">
        <v>21.36659247911669</v>
      </c>
      <c r="Y23" s="72">
        <v>20.952294571314386</v>
      </c>
      <c r="Z23" s="69">
        <v>20.469353565841025</v>
      </c>
      <c r="AA23" s="69">
        <v>20.136802333975304</v>
      </c>
      <c r="AB23" s="69">
        <v>19.733687846704999</v>
      </c>
      <c r="AC23" s="69">
        <v>19.24595994178463</v>
      </c>
      <c r="AD23" s="69">
        <v>18.640293919625989</v>
      </c>
      <c r="AE23" s="69">
        <v>18.02773347380538</v>
      </c>
      <c r="AF23" s="69">
        <v>17.509800438206906</v>
      </c>
      <c r="AG23" s="69">
        <v>17.112841691977184</v>
      </c>
      <c r="AH23" s="69">
        <v>16.869196521278756</v>
      </c>
      <c r="AI23" s="69">
        <v>16.714186550779953</v>
      </c>
      <c r="AJ23" s="69">
        <v>16.391014454833911</v>
      </c>
      <c r="AK23" s="71">
        <v>16.093790821213972</v>
      </c>
      <c r="AL23" s="55"/>
      <c r="AM23" s="55"/>
    </row>
    <row r="24" spans="1:39">
      <c r="A24" s="76">
        <v>1961</v>
      </c>
      <c r="B24" s="103">
        <v>1.4204161142826129E-2</v>
      </c>
      <c r="C24" s="98">
        <v>101.4204161142826</v>
      </c>
      <c r="D24" s="69">
        <v>43.67063538293062</v>
      </c>
      <c r="E24" s="69">
        <v>40.132970038916739</v>
      </c>
      <c r="F24" s="69">
        <v>36.533213784500226</v>
      </c>
      <c r="G24" s="69">
        <v>34.192103690933877</v>
      </c>
      <c r="H24" s="69">
        <v>32.751164192666245</v>
      </c>
      <c r="I24" s="69">
        <v>31.581120074138038</v>
      </c>
      <c r="J24" s="69">
        <v>30.592575061412024</v>
      </c>
      <c r="K24" s="69">
        <v>29.899341171215724</v>
      </c>
      <c r="L24" s="69">
        <v>29.122578038813526</v>
      </c>
      <c r="M24" s="69">
        <v>28.21763545759752</v>
      </c>
      <c r="N24" s="69">
        <v>27.162685545141315</v>
      </c>
      <c r="O24" s="69">
        <v>26.200336188489207</v>
      </c>
      <c r="P24" s="69">
        <v>25.242077761167895</v>
      </c>
      <c r="Q24" s="69">
        <v>24.600906307731179</v>
      </c>
      <c r="R24" s="69">
        <v>24.069294088941966</v>
      </c>
      <c r="S24" s="69">
        <v>23.57232016248966</v>
      </c>
      <c r="T24" s="69">
        <v>23.082370182449615</v>
      </c>
      <c r="U24" s="69">
        <v>22.645088409237808</v>
      </c>
      <c r="V24" s="69">
        <v>22.23711841683771</v>
      </c>
      <c r="W24" s="69">
        <v>21.957591377694463</v>
      </c>
      <c r="X24" s="69">
        <v>21.670087001763157</v>
      </c>
      <c r="Y24" s="72">
        <v>21.249904339717297</v>
      </c>
      <c r="Z24" s="69">
        <v>20.760103562379712</v>
      </c>
      <c r="AA24" s="69">
        <v>20.422828719228324</v>
      </c>
      <c r="AB24" s="69">
        <v>20.013988328821824</v>
      </c>
      <c r="AC24" s="69">
        <v>19.519332658146112</v>
      </c>
      <c r="AD24" s="69">
        <v>18.905063658209997</v>
      </c>
      <c r="AE24" s="69">
        <v>18.28380230510723</v>
      </c>
      <c r="AF24" s="69">
        <v>17.758512465209922</v>
      </c>
      <c r="AG24" s="69">
        <v>17.355915252981699</v>
      </c>
      <c r="AH24" s="69">
        <v>17.108809307017001</v>
      </c>
      <c r="AI24" s="69">
        <v>16.951597549918489</v>
      </c>
      <c r="AJ24" s="69">
        <v>16.623835065444762</v>
      </c>
      <c r="AK24" s="71">
        <v>16.322389619437427</v>
      </c>
      <c r="AL24" s="55"/>
      <c r="AM24" s="55"/>
    </row>
    <row r="25" spans="1:39">
      <c r="A25" s="76">
        <v>1962</v>
      </c>
      <c r="B25" s="103">
        <v>1.1270874459798269E-2</v>
      </c>
      <c r="C25" s="98">
        <v>102.56351289196719</v>
      </c>
      <c r="D25" s="69">
        <v>44.162841631911256</v>
      </c>
      <c r="E25" s="69">
        <v>40.585303705924218</v>
      </c>
      <c r="F25" s="69">
        <v>36.944975050678302</v>
      </c>
      <c r="G25" s="69">
        <v>34.577478599150794</v>
      </c>
      <c r="H25" s="69">
        <v>33.120298452694023</v>
      </c>
      <c r="I25" s="69">
        <v>31.937066913793466</v>
      </c>
      <c r="J25" s="69">
        <v>30.937380134331157</v>
      </c>
      <c r="K25" s="69">
        <v>30.236332891987175</v>
      </c>
      <c r="L25" s="69">
        <v>29.450814959834673</v>
      </c>
      <c r="M25" s="69">
        <v>28.535672884392454</v>
      </c>
      <c r="N25" s="69">
        <v>27.468832763911582</v>
      </c>
      <c r="O25" s="69">
        <v>26.495636888474181</v>
      </c>
      <c r="P25" s="69">
        <v>25.526578050718484</v>
      </c>
      <c r="Q25" s="69">
        <v>24.878180034322877</v>
      </c>
      <c r="R25" s="69">
        <v>24.340576080954396</v>
      </c>
      <c r="S25" s="69">
        <v>23.838000823767253</v>
      </c>
      <c r="T25" s="69">
        <v>23.342528679010595</v>
      </c>
      <c r="U25" s="69">
        <v>22.900318357829363</v>
      </c>
      <c r="V25" s="69">
        <v>22.487750186861557</v>
      </c>
      <c r="W25" s="69">
        <v>22.205072633552007</v>
      </c>
      <c r="X25" s="69">
        <v>21.914327831892937</v>
      </c>
      <c r="Y25" s="72">
        <v>21.489409343812973</v>
      </c>
      <c r="Z25" s="69">
        <v>20.994088083403707</v>
      </c>
      <c r="AA25" s="69">
        <v>20.653011857836709</v>
      </c>
      <c r="AB25" s="69">
        <v>20.239563478715844</v>
      </c>
      <c r="AC25" s="69">
        <v>19.73933260607512</v>
      </c>
      <c r="AD25" s="69">
        <v>19.118140257356178</v>
      </c>
      <c r="AE25" s="69">
        <v>18.489876745535867</v>
      </c>
      <c r="AF25" s="69">
        <v>17.958666429798068</v>
      </c>
      <c r="AG25" s="69">
        <v>17.551531594932953</v>
      </c>
      <c r="AH25" s="69">
        <v>17.301640548873017</v>
      </c>
      <c r="AI25" s="69">
        <v>17.142656877796643</v>
      </c>
      <c r="AJ25" s="69">
        <v>16.811200223507782</v>
      </c>
      <c r="AK25" s="71">
        <v>16.506357223722024</v>
      </c>
      <c r="AL25" s="55"/>
      <c r="AM25" s="55"/>
    </row>
    <row r="26" spans="1:39">
      <c r="A26" s="76">
        <v>1963</v>
      </c>
      <c r="B26" s="103">
        <v>1.2437843755358597E-2</v>
      </c>
      <c r="C26" s="98">
        <v>103.8391818403182</v>
      </c>
      <c r="D26" s="69">
        <v>44.712132155921623</v>
      </c>
      <c r="E26" s="69">
        <v>41.090097372182285</v>
      </c>
      <c r="F26" s="69">
        <v>37.404490877904266</v>
      </c>
      <c r="G26" s="69">
        <v>35.007547875421295</v>
      </c>
      <c r="H26" s="69">
        <v>33.532243549979484</v>
      </c>
      <c r="I26" s="69">
        <v>32.334295162071662</v>
      </c>
      <c r="J26" s="69">
        <v>31.322174434642104</v>
      </c>
      <c r="K26" s="69">
        <v>30.612407676232724</v>
      </c>
      <c r="L26" s="69">
        <v>29.817119594773075</v>
      </c>
      <c r="M26" s="69">
        <v>28.890595125182553</v>
      </c>
      <c r="N26" s="69">
        <v>27.810485813971191</v>
      </c>
      <c r="O26" s="69">
        <v>26.82518548029174</v>
      </c>
      <c r="P26" s="69">
        <v>25.844073640122289</v>
      </c>
      <c r="Q26" s="69">
        <v>25.187610950507469</v>
      </c>
      <c r="R26" s="69">
        <v>24.643320363164726</v>
      </c>
      <c r="S26" s="69">
        <v>24.134494153453382</v>
      </c>
      <c r="T26" s="69">
        <v>23.632859403575111</v>
      </c>
      <c r="U26" s="69">
        <v>23.185148939512015</v>
      </c>
      <c r="V26" s="69">
        <v>22.76744931009528</v>
      </c>
      <c r="W26" s="69">
        <v>22.481255857544522</v>
      </c>
      <c r="X26" s="69">
        <v>22.186894817469728</v>
      </c>
      <c r="Y26" s="72">
        <v>21.756691259626262</v>
      </c>
      <c r="Z26" s="69">
        <v>21.255209270771317</v>
      </c>
      <c r="AA26" s="69">
        <v>20.909890792402056</v>
      </c>
      <c r="AB26" s="69">
        <v>20.491300006940776</v>
      </c>
      <c r="AC26" s="69">
        <v>19.98484734086454</v>
      </c>
      <c r="AD26" s="69">
        <v>19.355928698770207</v>
      </c>
      <c r="AE26" s="69">
        <v>18.719850943552682</v>
      </c>
      <c r="AF26" s="69">
        <v>18.1820335169065</v>
      </c>
      <c r="AG26" s="69">
        <v>17.769834802577972</v>
      </c>
      <c r="AH26" s="69">
        <v>17.516835650731281</v>
      </c>
      <c r="AI26" s="69">
        <v>17.355874565594402</v>
      </c>
      <c r="AJ26" s="69">
        <v>17.020295305227826</v>
      </c>
      <c r="AK26" s="71">
        <v>16.711660715840814</v>
      </c>
      <c r="AL26" s="55"/>
      <c r="AM26" s="55"/>
    </row>
    <row r="27" spans="1:39">
      <c r="A27" s="76">
        <v>1964</v>
      </c>
      <c r="B27" s="103">
        <v>1.2050547159978954E-2</v>
      </c>
      <c r="C27" s="98">
        <v>105.09050079813856</v>
      </c>
      <c r="D27" s="69">
        <v>45.250937813089756</v>
      </c>
      <c r="E27" s="69">
        <v>41.585255528373885</v>
      </c>
      <c r="F27" s="69">
        <v>37.855235459223444</v>
      </c>
      <c r="G27" s="69">
        <v>35.42940798204927</v>
      </c>
      <c r="H27" s="69">
        <v>33.936325432258407</v>
      </c>
      <c r="I27" s="69">
        <v>32.723941110806884</v>
      </c>
      <c r="J27" s="69">
        <v>31.699623774819841</v>
      </c>
      <c r="K27" s="69">
        <v>30.981303938615664</v>
      </c>
      <c r="L27" s="69">
        <v>30.176432200624621</v>
      </c>
      <c r="M27" s="69">
        <v>29.23874260421842</v>
      </c>
      <c r="N27" s="69">
        <v>28.145617384814372</v>
      </c>
      <c r="O27" s="69">
        <v>27.148443642997176</v>
      </c>
      <c r="P27" s="69">
        <v>26.15550886832855</v>
      </c>
      <c r="Q27" s="69">
        <v>25.491135444113759</v>
      </c>
      <c r="R27" s="69">
        <v>24.940285857379511</v>
      </c>
      <c r="S27" s="69">
        <v>24.425328013431805</v>
      </c>
      <c r="T27" s="69">
        <v>23.917648290343038</v>
      </c>
      <c r="U27" s="69">
        <v>23.464542670218737</v>
      </c>
      <c r="V27" s="69">
        <v>23.041809531719007</v>
      </c>
      <c r="W27" s="69">
        <v>22.752167291471409</v>
      </c>
      <c r="X27" s="69">
        <v>22.454259039801137</v>
      </c>
      <c r="Y27" s="72">
        <v>22.01887129369549</v>
      </c>
      <c r="Z27" s="69">
        <v>21.511346172483968</v>
      </c>
      <c r="AA27" s="69">
        <v>21.161866417505902</v>
      </c>
      <c r="AB27" s="69">
        <v>20.73823138404369</v>
      </c>
      <c r="AC27" s="69">
        <v>20.225675686230606</v>
      </c>
      <c r="AD27" s="69">
        <v>19.589178230379925</v>
      </c>
      <c r="AE27" s="69">
        <v>18.945435390175735</v>
      </c>
      <c r="AF27" s="69">
        <v>18.401136969266297</v>
      </c>
      <c r="AG27" s="69">
        <v>17.983971034891471</v>
      </c>
      <c r="AH27" s="69">
        <v>17.727923104834016</v>
      </c>
      <c r="AI27" s="69">
        <v>17.565022350549775</v>
      </c>
      <c r="AJ27" s="69">
        <v>17.225399176480238</v>
      </c>
      <c r="AK27" s="71">
        <v>16.913045371418619</v>
      </c>
      <c r="AL27" s="55"/>
      <c r="AM27" s="55"/>
    </row>
    <row r="28" spans="1:39">
      <c r="A28" s="76">
        <v>1965</v>
      </c>
      <c r="B28" s="103">
        <v>1.7570959644719282E-2</v>
      </c>
      <c r="C28" s="98">
        <v>106.937041746706</v>
      </c>
      <c r="D28" s="69">
        <v>46.046040215289267</v>
      </c>
      <c r="E28" s="69">
        <v>42.315948375078293</v>
      </c>
      <c r="F28" s="69">
        <v>38.52038827381881</v>
      </c>
      <c r="G28" s="69">
        <v>36.051936679938159</v>
      </c>
      <c r="H28" s="69">
        <v>34.532619236918677</v>
      </c>
      <c r="I28" s="69">
        <v>33.298932159481048</v>
      </c>
      <c r="J28" s="69">
        <v>32.256616584919989</v>
      </c>
      <c r="K28" s="69">
        <v>31.525675179861864</v>
      </c>
      <c r="L28" s="69">
        <v>30.706661073043399</v>
      </c>
      <c r="M28" s="69">
        <v>29.752495370579478</v>
      </c>
      <c r="N28" s="69">
        <v>28.640162892058658</v>
      </c>
      <c r="O28" s="69">
        <v>27.625467850665217</v>
      </c>
      <c r="P28" s="69">
        <v>26.615086259141048</v>
      </c>
      <c r="Q28" s="69">
        <v>25.939039156300357</v>
      </c>
      <c r="R28" s="69">
        <v>25.378510613707292</v>
      </c>
      <c r="S28" s="69">
        <v>24.854504466264849</v>
      </c>
      <c r="T28" s="69">
        <v>24.337904323249248</v>
      </c>
      <c r="U28" s="69">
        <v>23.876837202558946</v>
      </c>
      <c r="V28" s="69">
        <v>23.446676237142153</v>
      </c>
      <c r="W28" s="69">
        <v>23.151944704779758</v>
      </c>
      <c r="X28" s="69">
        <v>22.848801919241559</v>
      </c>
      <c r="Y28" s="72">
        <v>22.405763992619281</v>
      </c>
      <c r="Z28" s="69">
        <v>21.889321167984271</v>
      </c>
      <c r="AA28" s="69">
        <v>21.533700718334838</v>
      </c>
      <c r="AB28" s="69">
        <v>21.102622010795574</v>
      </c>
      <c r="AC28" s="69">
        <v>20.581060217500543</v>
      </c>
      <c r="AD28" s="69">
        <v>19.933378890539146</v>
      </c>
      <c r="AE28" s="69">
        <v>19.27832487086815</v>
      </c>
      <c r="AF28" s="69">
        <v>18.724462604370231</v>
      </c>
      <c r="AG28" s="69">
        <v>18.299966664197353</v>
      </c>
      <c r="AH28" s="69">
        <v>18.03941972629374</v>
      </c>
      <c r="AI28" s="69">
        <v>17.873656649429879</v>
      </c>
      <c r="AJ28" s="69">
        <v>17.528065970274355</v>
      </c>
      <c r="AK28" s="71">
        <v>17.21022380910912</v>
      </c>
      <c r="AL28" s="55"/>
      <c r="AM28" s="55"/>
    </row>
    <row r="29" spans="1:39">
      <c r="A29" s="76">
        <v>1966</v>
      </c>
      <c r="B29" s="103">
        <v>2.1227071473750678E-2</v>
      </c>
      <c r="C29" s="98">
        <v>109.20700197505479</v>
      </c>
      <c r="D29" s="69">
        <v>47.023462802022408</v>
      </c>
      <c r="E29" s="69">
        <v>43.21419203571562</v>
      </c>
      <c r="F29" s="69">
        <v>39.338063308903791</v>
      </c>
      <c r="G29" s="69">
        <v>36.81721371661034</v>
      </c>
      <c r="H29" s="69">
        <v>35.265645613636572</v>
      </c>
      <c r="I29" s="69">
        <v>34.005770972429922</v>
      </c>
      <c r="J29" s="69">
        <v>32.941330090669453</v>
      </c>
      <c r="K29" s="69">
        <v>32.194872940163044</v>
      </c>
      <c r="L29" s="69">
        <v>31.358473562361134</v>
      </c>
      <c r="M29" s="69">
        <v>30.384053716333206</v>
      </c>
      <c r="N29" s="69">
        <v>29.24810967678825</v>
      </c>
      <c r="O29" s="69">
        <v>28.211875631227088</v>
      </c>
      <c r="P29" s="69">
        <v>27.180046597443877</v>
      </c>
      <c r="Q29" s="69">
        <v>26.489648994431562</v>
      </c>
      <c r="R29" s="69">
        <v>25.917222072401795</v>
      </c>
      <c r="S29" s="69">
        <v>25.382092809014907</v>
      </c>
      <c r="T29" s="69">
        <v>24.854526757840166</v>
      </c>
      <c r="U29" s="69">
        <v>24.383672532424775</v>
      </c>
      <c r="V29" s="69">
        <v>23.944380509449861</v>
      </c>
      <c r="W29" s="69">
        <v>23.643392689784442</v>
      </c>
      <c r="X29" s="69">
        <v>23.33381507067087</v>
      </c>
      <c r="Y29" s="72">
        <v>22.8813727463146</v>
      </c>
      <c r="Z29" s="69">
        <v>22.353967352928958</v>
      </c>
      <c r="AA29" s="69">
        <v>21.990798122577289</v>
      </c>
      <c r="AB29" s="69">
        <v>21.550568876502275</v>
      </c>
      <c r="AC29" s="69">
        <v>21.017935853742994</v>
      </c>
      <c r="AD29" s="69">
        <v>20.356506148961973</v>
      </c>
      <c r="AE29" s="69">
        <v>19.687547250796257</v>
      </c>
      <c r="AF29" s="69">
        <v>19.121928110380768</v>
      </c>
      <c r="AG29" s="69">
        <v>18.688421364545523</v>
      </c>
      <c r="AH29" s="69">
        <v>18.422343778168766</v>
      </c>
      <c r="AI29" s="69">
        <v>18.253062036624605</v>
      </c>
      <c r="AJ29" s="69">
        <v>17.900135479421987</v>
      </c>
      <c r="AK29" s="71">
        <v>17.575546459984327</v>
      </c>
      <c r="AL29" s="55"/>
      <c r="AM29" s="55"/>
    </row>
    <row r="30" spans="1:39">
      <c r="A30" s="76">
        <v>1967</v>
      </c>
      <c r="B30" s="103">
        <v>3.198394609057538E-2</v>
      </c>
      <c r="C30" s="98">
        <v>112.6998728389383</v>
      </c>
      <c r="D30" s="69">
        <v>48.527458701274462</v>
      </c>
      <c r="E30" s="69">
        <v>44.59635242413372</v>
      </c>
      <c r="F30" s="69">
        <v>40.596249805083403</v>
      </c>
      <c r="G30" s="69">
        <v>37.994773495327593</v>
      </c>
      <c r="H30" s="69">
        <v>36.393580121792453</v>
      </c>
      <c r="I30" s="69">
        <v>35.09340971798057</v>
      </c>
      <c r="J30" s="69">
        <v>33.994923816441272</v>
      </c>
      <c r="K30" s="69">
        <v>33.224592020674137</v>
      </c>
      <c r="L30" s="69">
        <v>32.36144129026242</v>
      </c>
      <c r="M30" s="69">
        <v>31.355855652409549</v>
      </c>
      <c r="N30" s="69">
        <v>30.183579639941875</v>
      </c>
      <c r="O30" s="69">
        <v>29.114202740530271</v>
      </c>
      <c r="P30" s="69">
        <v>28.049371742555845</v>
      </c>
      <c r="Q30" s="69">
        <v>27.336892499827723</v>
      </c>
      <c r="R30" s="69">
        <v>26.746157105982963</v>
      </c>
      <c r="S30" s="69">
        <v>26.19391229708442</v>
      </c>
      <c r="T30" s="69">
        <v>25.649472601769688</v>
      </c>
      <c r="U30" s="69">
        <v>25.16355860019209</v>
      </c>
      <c r="V30" s="69">
        <v>24.710216284836328</v>
      </c>
      <c r="W30" s="69">
        <v>24.399601686972808</v>
      </c>
      <c r="X30" s="69">
        <v>24.080122553978661</v>
      </c>
      <c r="Y30" s="72">
        <v>23.613209338711087</v>
      </c>
      <c r="Z30" s="69">
        <v>23.068935439655515</v>
      </c>
      <c r="AA30" s="69">
        <v>22.694150624218526</v>
      </c>
      <c r="AB30" s="69">
        <v>22.239841109669555</v>
      </c>
      <c r="AC30" s="69">
        <v>21.690172381024279</v>
      </c>
      <c r="AD30" s="69">
        <v>21.007587544222837</v>
      </c>
      <c r="AE30" s="69">
        <v>20.317232700721377</v>
      </c>
      <c r="AF30" s="69">
        <v>19.733522828211044</v>
      </c>
      <c r="AG30" s="69">
        <v>19.286150825987104</v>
      </c>
      <c r="AH30" s="69">
        <v>19.011563028431762</v>
      </c>
      <c r="AI30" s="69">
        <v>18.836866988791932</v>
      </c>
      <c r="AJ30" s="69">
        <v>18.472652447609814</v>
      </c>
      <c r="AK30" s="71">
        <v>18.137681790472868</v>
      </c>
      <c r="AL30" s="55"/>
      <c r="AM30" s="55"/>
    </row>
    <row r="31" spans="1:39">
      <c r="A31" s="76">
        <v>1968</v>
      </c>
      <c r="B31" s="103">
        <v>3.5301884527668144E-2</v>
      </c>
      <c r="C31" s="98">
        <v>116.67839073618138</v>
      </c>
      <c r="D31" s="69">
        <v>50.240569444768042</v>
      </c>
      <c r="E31" s="69">
        <v>46.17068770776568</v>
      </c>
      <c r="F31" s="69">
        <v>42.029373927958829</v>
      </c>
      <c r="G31" s="69">
        <v>39.336060601914554</v>
      </c>
      <c r="H31" s="69">
        <v>37.678342084800413</v>
      </c>
      <c r="I31" s="69">
        <v>36.332273215526868</v>
      </c>
      <c r="J31" s="69">
        <v>35.19500869153616</v>
      </c>
      <c r="K31" s="69">
        <v>34.397482731666862</v>
      </c>
      <c r="L31" s="69">
        <v>33.503861153840177</v>
      </c>
      <c r="M31" s="69">
        <v>32.462776447917143</v>
      </c>
      <c r="N31" s="69">
        <v>31.249116883022779</v>
      </c>
      <c r="O31" s="69">
        <v>30.14198896379159</v>
      </c>
      <c r="P31" s="69">
        <v>29.039567424885188</v>
      </c>
      <c r="Q31" s="69">
        <v>28.301936322201918</v>
      </c>
      <c r="R31" s="69">
        <v>27.690346855697243</v>
      </c>
      <c r="S31" s="69">
        <v>27.11860676432396</v>
      </c>
      <c r="T31" s="69">
        <v>26.554947321752948</v>
      </c>
      <c r="U31" s="69">
        <v>26.051879640201282</v>
      </c>
      <c r="V31" s="69">
        <v>25.582533486777326</v>
      </c>
      <c r="W31" s="69">
        <v>25.260953608247419</v>
      </c>
      <c r="X31" s="69">
        <v>24.930196259791312</v>
      </c>
      <c r="Y31" s="72">
        <v>24.446800128113921</v>
      </c>
      <c r="Z31" s="69">
        <v>23.883312334722469</v>
      </c>
      <c r="AA31" s="69">
        <v>23.495296909008196</v>
      </c>
      <c r="AB31" s="69">
        <v>23.024949412436797</v>
      </c>
      <c r="AC31" s="69">
        <v>22.455876341804416</v>
      </c>
      <c r="AD31" s="69">
        <v>21.74919497391387</v>
      </c>
      <c r="AE31" s="69">
        <v>21.034469303444006</v>
      </c>
      <c r="AF31" s="69">
        <v>20.430153372416651</v>
      </c>
      <c r="AG31" s="69">
        <v>19.966988295429292</v>
      </c>
      <c r="AH31" s="69">
        <v>19.682707031151942</v>
      </c>
      <c r="AI31" s="69">
        <v>19.501843892093309</v>
      </c>
      <c r="AJ31" s="69">
        <v>19.124771891235081</v>
      </c>
      <c r="AK31" s="71">
        <v>18.77797613863973</v>
      </c>
      <c r="AL31" s="55"/>
      <c r="AM31" s="55"/>
    </row>
    <row r="32" spans="1:39">
      <c r="A32" s="76">
        <v>1969</v>
      </c>
      <c r="B32" s="103">
        <v>4.5738600132172368E-2</v>
      </c>
      <c r="C32" s="98">
        <v>122.01509699412895</v>
      </c>
      <c r="D32" s="69">
        <v>52.538502761014932</v>
      </c>
      <c r="E32" s="69">
        <v>48.282470330658583</v>
      </c>
      <c r="F32" s="69">
        <v>43.951738655855294</v>
      </c>
      <c r="G32" s="69">
        <v>41.135236948560433</v>
      </c>
      <c r="H32" s="69">
        <v>39.401696707060303</v>
      </c>
      <c r="I32" s="69">
        <v>37.994060532024697</v>
      </c>
      <c r="J32" s="69">
        <v>36.804779120726664</v>
      </c>
      <c r="K32" s="69">
        <v>35.97077543988388</v>
      </c>
      <c r="L32" s="69">
        <v>35.036280862039497</v>
      </c>
      <c r="M32" s="69">
        <v>33.947578399048531</v>
      </c>
      <c r="N32" s="69">
        <v>32.67840774461888</v>
      </c>
      <c r="O32" s="69">
        <v>31.520641344194807</v>
      </c>
      <c r="P32" s="69">
        <v>30.367796587343275</v>
      </c>
      <c r="Q32" s="69">
        <v>29.596427270609318</v>
      </c>
      <c r="R32" s="69">
        <v>28.956864558051137</v>
      </c>
      <c r="S32" s="69">
        <v>28.358973875259</v>
      </c>
      <c r="T32" s="69">
        <v>27.769533438833509</v>
      </c>
      <c r="U32" s="69">
        <v>27.243456145755935</v>
      </c>
      <c r="V32" s="69">
        <v>26.752642756296947</v>
      </c>
      <c r="W32" s="69">
        <v>26.416354264292409</v>
      </c>
      <c r="X32" s="69">
        <v>26.070468537734488</v>
      </c>
      <c r="Y32" s="72">
        <v>25.564962543684864</v>
      </c>
      <c r="Z32" s="69">
        <v>24.975701607432121</v>
      </c>
      <c r="AA32" s="69">
        <v>24.569938899315989</v>
      </c>
      <c r="AB32" s="69">
        <v>24.078078366675744</v>
      </c>
      <c r="AC32" s="69">
        <v>23.482976690419722</v>
      </c>
      <c r="AD32" s="69">
        <v>22.743972706022372</v>
      </c>
      <c r="AE32" s="69">
        <v>21.996556483906687</v>
      </c>
      <c r="AF32" s="69">
        <v>21.364599988156574</v>
      </c>
      <c r="AG32" s="69">
        <v>20.880250388917698</v>
      </c>
      <c r="AH32" s="69">
        <v>20.582966497568503</v>
      </c>
      <c r="AI32" s="69">
        <v>20.393830931713818</v>
      </c>
      <c r="AJ32" s="69">
        <v>19.999512185387296</v>
      </c>
      <c r="AK32" s="71">
        <v>19.636854480536449</v>
      </c>
      <c r="AL32" s="55"/>
      <c r="AM32" s="55"/>
    </row>
    <row r="33" spans="1:39">
      <c r="A33" s="76">
        <v>1970</v>
      </c>
      <c r="B33" s="103">
        <v>5.402678611024854E-2</v>
      </c>
      <c r="C33" s="98">
        <v>128.60718054165199</v>
      </c>
      <c r="D33" s="69">
        <v>55.376989212236978</v>
      </c>
      <c r="E33" s="69">
        <v>50.891017028087489</v>
      </c>
      <c r="F33" s="69">
        <v>46.326309839388728</v>
      </c>
      <c r="G33" s="69">
        <v>43.357641596774691</v>
      </c>
      <c r="H33" s="69">
        <v>41.53044374743353</v>
      </c>
      <c r="I33" s="69">
        <v>40.046757513848227</v>
      </c>
      <c r="J33" s="69">
        <v>38.793223050117106</v>
      </c>
      <c r="K33" s="69">
        <v>37.914160830794266</v>
      </c>
      <c r="L33" s="69">
        <v>36.929178514271499</v>
      </c>
      <c r="M33" s="69">
        <v>35.781656956174814</v>
      </c>
      <c r="N33" s="69">
        <v>34.443917090260889</v>
      </c>
      <c r="O33" s="69">
        <v>33.223600292155474</v>
      </c>
      <c r="P33" s="69">
        <v>32.008471038207205</v>
      </c>
      <c r="Q33" s="69">
        <v>31.195427116386053</v>
      </c>
      <c r="R33" s="69">
        <v>30.521310885952403</v>
      </c>
      <c r="S33" s="69">
        <v>29.891118091123744</v>
      </c>
      <c r="T33" s="69">
        <v>29.26983208231476</v>
      </c>
      <c r="U33" s="69">
        <v>28.715332523846623</v>
      </c>
      <c r="V33" s="69">
        <v>28.198002064375288</v>
      </c>
      <c r="W33" s="69">
        <v>27.843544985941882</v>
      </c>
      <c r="X33" s="69">
        <v>27.478972165216632</v>
      </c>
      <c r="Y33" s="72">
        <v>26.946155306949041</v>
      </c>
      <c r="Z33" s="69">
        <v>26.325058496130247</v>
      </c>
      <c r="AA33" s="69">
        <v>25.897373732971211</v>
      </c>
      <c r="AB33" s="69">
        <v>25.378939556537933</v>
      </c>
      <c r="AC33" s="69">
        <v>24.751686449304977</v>
      </c>
      <c r="AD33" s="69">
        <v>23.972756454707973</v>
      </c>
      <c r="AE33" s="69">
        <v>23.184959736224712</v>
      </c>
      <c r="AF33" s="69">
        <v>22.518860662047725</v>
      </c>
      <c r="AG33" s="69">
        <v>22.008343210608189</v>
      </c>
      <c r="AH33" s="69">
        <v>21.694998026047045</v>
      </c>
      <c r="AI33" s="69">
        <v>21.495644073430089</v>
      </c>
      <c r="AJ33" s="69">
        <v>21.080021552536522</v>
      </c>
      <c r="AK33" s="71">
        <v>20.697770617434465</v>
      </c>
      <c r="AL33" s="55"/>
      <c r="AM33" s="55"/>
    </row>
    <row r="34" spans="1:39">
      <c r="A34" s="76">
        <v>1971</v>
      </c>
      <c r="B34" s="103">
        <v>5.002682262356823E-2</v>
      </c>
      <c r="C34" s="98">
        <v>135.04098915072643</v>
      </c>
      <c r="D34" s="69">
        <v>58.147324028984812</v>
      </c>
      <c r="E34" s="69">
        <v>53.436932910084614</v>
      </c>
      <c r="F34" s="69">
        <v>48.643867924528294</v>
      </c>
      <c r="G34" s="69">
        <v>45.526686642312782</v>
      </c>
      <c r="H34" s="69">
        <v>43.60807989026447</v>
      </c>
      <c r="I34" s="69">
        <v>42.050169548642558</v>
      </c>
      <c r="J34" s="69">
        <v>40.733924738641832</v>
      </c>
      <c r="K34" s="69">
        <v>39.810885829597844</v>
      </c>
      <c r="L34" s="69">
        <v>38.776627977439048</v>
      </c>
      <c r="M34" s="69">
        <v>37.57169956189874</v>
      </c>
      <c r="N34" s="69">
        <v>36.167036820996259</v>
      </c>
      <c r="O34" s="69">
        <v>34.885671450887465</v>
      </c>
      <c r="P34" s="69">
        <v>33.609753141287214</v>
      </c>
      <c r="Q34" s="69">
        <v>32.756035215403948</v>
      </c>
      <c r="R34" s="69">
        <v>32.048195091882725</v>
      </c>
      <c r="S34" s="69">
        <v>31.386475753888522</v>
      </c>
      <c r="T34" s="69">
        <v>30.734108780118348</v>
      </c>
      <c r="U34" s="69">
        <v>30.151869370593879</v>
      </c>
      <c r="V34" s="69">
        <v>29.6086585119888</v>
      </c>
      <c r="W34" s="69">
        <v>29.23646907216494</v>
      </c>
      <c r="X34" s="69">
        <v>28.853657831603893</v>
      </c>
      <c r="Y34" s="72">
        <v>28.294185838876903</v>
      </c>
      <c r="Z34" s="69">
        <v>27.642017528071211</v>
      </c>
      <c r="AA34" s="69">
        <v>27.192937055126816</v>
      </c>
      <c r="AB34" s="69">
        <v>26.648567264107115</v>
      </c>
      <c r="AC34" s="69">
        <v>25.989934676938535</v>
      </c>
      <c r="AD34" s="69">
        <v>25.172037289665649</v>
      </c>
      <c r="AE34" s="69">
        <v>24.344829604483397</v>
      </c>
      <c r="AF34" s="69">
        <v>23.645407710072835</v>
      </c>
      <c r="AG34" s="69">
        <v>23.109350692643897</v>
      </c>
      <c r="AH34" s="69">
        <v>22.780329844114764</v>
      </c>
      <c r="AI34" s="69">
        <v>22.571002846670932</v>
      </c>
      <c r="AJ34" s="69">
        <v>22.134588051646261</v>
      </c>
      <c r="AK34" s="71">
        <v>21.733214316816163</v>
      </c>
      <c r="AL34" s="55"/>
      <c r="AM34" s="55"/>
    </row>
    <row r="35" spans="1:39">
      <c r="A35" s="76">
        <v>1972</v>
      </c>
      <c r="B35" s="103">
        <v>4.7062359128474895E-2</v>
      </c>
      <c r="C35" s="98">
        <v>141.39633667920239</v>
      </c>
      <c r="D35" s="69">
        <v>60.883874274796696</v>
      </c>
      <c r="E35" s="69">
        <v>55.951801037423245</v>
      </c>
      <c r="F35" s="69">
        <v>50.933163106190548</v>
      </c>
      <c r="G35" s="69">
        <v>47.669279919002854</v>
      </c>
      <c r="H35" s="69">
        <v>45.660379006963325</v>
      </c>
      <c r="I35" s="69">
        <v>44.029149729354039</v>
      </c>
      <c r="J35" s="69">
        <v>42.650959333404067</v>
      </c>
      <c r="K35" s="69">
        <v>41.684480035733095</v>
      </c>
      <c r="L35" s="69">
        <v>40.601547569104561</v>
      </c>
      <c r="M35" s="69">
        <v>39.339912379747986</v>
      </c>
      <c r="N35" s="69">
        <v>37.86914289647877</v>
      </c>
      <c r="O35" s="69">
        <v>36.527473449147124</v>
      </c>
      <c r="P35" s="69">
        <v>35.191507413841869</v>
      </c>
      <c r="Q35" s="69">
        <v>34.297611508336267</v>
      </c>
      <c r="R35" s="69">
        <v>33.556458758716339</v>
      </c>
      <c r="S35" s="69">
        <v>32.863597347595196</v>
      </c>
      <c r="T35" s="69">
        <v>32.180528445021892</v>
      </c>
      <c r="U35" s="69">
        <v>31.570887475307632</v>
      </c>
      <c r="V35" s="69">
        <v>31.002111832192398</v>
      </c>
      <c r="W35" s="69">
        <v>30.612406279287718</v>
      </c>
      <c r="X35" s="69">
        <v>30.21157903864497</v>
      </c>
      <c r="Y35" s="72">
        <v>29.625776974073936</v>
      </c>
      <c r="Z35" s="69">
        <v>28.9429160840129</v>
      </c>
      <c r="AA35" s="69">
        <v>28.472700824573209</v>
      </c>
      <c r="AB35" s="69">
        <v>27.902711706949848</v>
      </c>
      <c r="AC35" s="69">
        <v>27.213082316430221</v>
      </c>
      <c r="AD35" s="69">
        <v>26.356692748587257</v>
      </c>
      <c r="AE35" s="69">
        <v>25.490554718251126</v>
      </c>
      <c r="AF35" s="69">
        <v>24.758216379463494</v>
      </c>
      <c r="AG35" s="69">
        <v>24.196931254166977</v>
      </c>
      <c r="AH35" s="69">
        <v>23.852425908303609</v>
      </c>
      <c r="AI35" s="69">
        <v>23.633247488530788</v>
      </c>
      <c r="AJ35" s="69">
        <v>23.176293983693689</v>
      </c>
      <c r="AK35" s="71">
        <v>22.756030654010278</v>
      </c>
      <c r="AL35" s="55"/>
      <c r="AM35" s="55"/>
    </row>
    <row r="36" spans="1:39">
      <c r="A36" s="76">
        <v>1973</v>
      </c>
      <c r="B36" s="103">
        <v>4.3865943380882656E-2</v>
      </c>
      <c r="C36" s="98">
        <v>147.5988203782365</v>
      </c>
      <c r="D36" s="69">
        <v>63.554602856543703</v>
      </c>
      <c r="E36" s="69">
        <v>58.40617957378926</v>
      </c>
      <c r="F36" s="69">
        <v>53.167394355215961</v>
      </c>
      <c r="G36" s="69">
        <v>49.760337852937276</v>
      </c>
      <c r="H36" s="69">
        <v>47.663314607232415</v>
      </c>
      <c r="I36" s="69">
        <v>45.96052991849028</v>
      </c>
      <c r="J36" s="69">
        <v>44.521883900663489</v>
      </c>
      <c r="K36" s="69">
        <v>43.513009076842096</v>
      </c>
      <c r="L36" s="69">
        <v>42.382572755947109</v>
      </c>
      <c r="M36" s="69">
        <v>41.065594748806895</v>
      </c>
      <c r="N36" s="69">
        <v>39.530308574658257</v>
      </c>
      <c r="O36" s="69">
        <v>38.129785531314099</v>
      </c>
      <c r="P36" s="69">
        <v>36.73521608554536</v>
      </c>
      <c r="Q36" s="69">
        <v>35.802108592860449</v>
      </c>
      <c r="R36" s="69">
        <v>35.02844447868911</v>
      </c>
      <c r="S36" s="69">
        <v>34.305190048136929</v>
      </c>
      <c r="T36" s="69">
        <v>33.592157683758103</v>
      </c>
      <c r="U36" s="69">
        <v>32.955774237783693</v>
      </c>
      <c r="V36" s="69">
        <v>32.36204871451114</v>
      </c>
      <c r="W36" s="69">
        <v>31.955248359887531</v>
      </c>
      <c r="X36" s="69">
        <v>31.536838454201231</v>
      </c>
      <c r="Y36" s="72">
        <v>30.925339629433321</v>
      </c>
      <c r="Z36" s="69">
        <v>30.212524402231843</v>
      </c>
      <c r="AA36" s="69">
        <v>29.721682706844746</v>
      </c>
      <c r="AB36" s="69">
        <v>29.126690478859999</v>
      </c>
      <c r="AC36" s="69">
        <v>28.406809844542046</v>
      </c>
      <c r="AD36" s="69">
        <v>27.512853940404103</v>
      </c>
      <c r="AE36" s="69">
        <v>26.608721948269221</v>
      </c>
      <c r="AF36" s="69">
        <v>25.84425889737668</v>
      </c>
      <c r="AG36" s="69">
        <v>25.258352470553373</v>
      </c>
      <c r="AH36" s="69">
        <v>24.898735072693952</v>
      </c>
      <c r="AI36" s="69">
        <v>24.669942184769067</v>
      </c>
      <c r="AJ36" s="69">
        <v>24.192943983361086</v>
      </c>
      <c r="AK36" s="71">
        <v>23.754245406252721</v>
      </c>
      <c r="AL36" s="55"/>
      <c r="AM36" s="55"/>
    </row>
    <row r="37" spans="1:39">
      <c r="A37" s="76">
        <v>1974</v>
      </c>
      <c r="B37" s="103">
        <v>7.1809583165304031E-2</v>
      </c>
      <c r="C37" s="98">
        <v>158.19783014528826</v>
      </c>
      <c r="D37" s="69">
        <v>68.118432395908556</v>
      </c>
      <c r="E37" s="69">
        <v>62.600302983260967</v>
      </c>
      <c r="F37" s="69">
        <v>56.985322781849362</v>
      </c>
      <c r="G37" s="69">
        <v>53.333606972321405</v>
      </c>
      <c r="H37" s="69">
        <v>51.085997361454524</v>
      </c>
      <c r="I37" s="69">
        <v>49.260936413993562</v>
      </c>
      <c r="J37" s="69">
        <v>47.718981825304205</v>
      </c>
      <c r="K37" s="69">
        <v>46.63766012091822</v>
      </c>
      <c r="L37" s="69">
        <v>45.426047639024844</v>
      </c>
      <c r="M37" s="69">
        <v>44.01449799015402</v>
      </c>
      <c r="N37" s="69">
        <v>42.368963555800313</v>
      </c>
      <c r="O37" s="69">
        <v>40.867869536500208</v>
      </c>
      <c r="P37" s="69">
        <v>39.373156640135747</v>
      </c>
      <c r="Q37" s="69">
        <v>38.373043087352713</v>
      </c>
      <c r="R37" s="69">
        <v>37.543822475632773</v>
      </c>
      <c r="S37" s="69">
        <v>36.768631445900184</v>
      </c>
      <c r="T37" s="69">
        <v>36.004396524651945</v>
      </c>
      <c r="U37" s="69">
        <v>35.32231464868881</v>
      </c>
      <c r="V37" s="69">
        <v>34.685953943075447</v>
      </c>
      <c r="W37" s="69">
        <v>34.249941424554819</v>
      </c>
      <c r="X37" s="69">
        <v>33.801485677948953</v>
      </c>
      <c r="Y37" s="72">
        <v>33.146075377468385</v>
      </c>
      <c r="Z37" s="69">
        <v>32.382073185927695</v>
      </c>
      <c r="AA37" s="69">
        <v>31.855984352994696</v>
      </c>
      <c r="AB37" s="69">
        <v>31.218265981131768</v>
      </c>
      <c r="AC37" s="69">
        <v>30.446691018534668</v>
      </c>
      <c r="AD37" s="69">
        <v>29.488540513552419</v>
      </c>
      <c r="AE37" s="69">
        <v>28.519483179935911</v>
      </c>
      <c r="AF37" s="69">
        <v>27.7001243560135</v>
      </c>
      <c r="AG37" s="69">
        <v>27.07214423290614</v>
      </c>
      <c r="AH37" s="69">
        <v>26.686702859607443</v>
      </c>
      <c r="AI37" s="69">
        <v>26.441480449769486</v>
      </c>
      <c r="AJ37" s="69">
        <v>25.9302292063478</v>
      </c>
      <c r="AK37" s="71">
        <v>25.460027867282069</v>
      </c>
      <c r="AL37" s="55"/>
      <c r="AM37" s="55"/>
    </row>
    <row r="38" spans="1:39">
      <c r="A38" s="76">
        <v>1975</v>
      </c>
      <c r="B38" s="103">
        <v>0.10475188767177172</v>
      </c>
      <c r="C38" s="98">
        <v>174.76935147858552</v>
      </c>
      <c r="D38" s="69">
        <v>75.253966774621929</v>
      </c>
      <c r="E38" s="69">
        <v>69.157802889582385</v>
      </c>
      <c r="F38" s="69">
        <v>62.954642912833293</v>
      </c>
      <c r="G38" s="69">
        <v>58.920402979016437</v>
      </c>
      <c r="H38" s="69">
        <v>56.437352018662033</v>
      </c>
      <c r="I38" s="69">
        <v>54.4211124918385</v>
      </c>
      <c r="J38" s="69">
        <v>52.71763524927978</v>
      </c>
      <c r="K38" s="69">
        <v>51.52304305517891</v>
      </c>
      <c r="L38" s="69">
        <v>50.18451187868051</v>
      </c>
      <c r="M38" s="69">
        <v>48.625099739548048</v>
      </c>
      <c r="N38" s="69">
        <v>46.807192466966889</v>
      </c>
      <c r="O38" s="69">
        <v>45.148856015572299</v>
      </c>
      <c r="P38" s="69">
        <v>43.49756912178632</v>
      </c>
      <c r="Q38" s="69">
        <v>42.392691786463132</v>
      </c>
      <c r="R38" s="69">
        <v>41.476608750369195</v>
      </c>
      <c r="S38" s="69">
        <v>40.620214996965885</v>
      </c>
      <c r="T38" s="69">
        <v>39.775925025092207</v>
      </c>
      <c r="U38" s="69">
        <v>39.022393785075231</v>
      </c>
      <c r="V38" s="69">
        <v>38.31937309430873</v>
      </c>
      <c r="W38" s="69">
        <v>37.837687441424542</v>
      </c>
      <c r="X38" s="69">
        <v>37.34225510882446</v>
      </c>
      <c r="Y38" s="72">
        <v>36.618189342169032</v>
      </c>
      <c r="Z38" s="69">
        <v>35.774156478879078</v>
      </c>
      <c r="AA38" s="69">
        <v>35.192958847613305</v>
      </c>
      <c r="AB38" s="69">
        <v>34.488438272494768</v>
      </c>
      <c r="AC38" s="69">
        <v>33.63603937608535</v>
      </c>
      <c r="AD38" s="69">
        <v>32.577520797032548</v>
      </c>
      <c r="AE38" s="69">
        <v>31.506952878457536</v>
      </c>
      <c r="AF38" s="69">
        <v>30.601764671048734</v>
      </c>
      <c r="AG38" s="69">
        <v>29.908002444625524</v>
      </c>
      <c r="AH38" s="69">
        <v>29.482185359886991</v>
      </c>
      <c r="AI38" s="69">
        <v>29.211275439719085</v>
      </c>
      <c r="AJ38" s="69">
        <v>28.646469663474434</v>
      </c>
      <c r="AK38" s="71">
        <v>28.127013846555776</v>
      </c>
      <c r="AL38" s="55"/>
      <c r="AM38" s="55"/>
    </row>
    <row r="39" spans="1:39">
      <c r="A39" s="76">
        <v>1976</v>
      </c>
      <c r="B39" s="103">
        <v>7.1876959277979449E-2</v>
      </c>
      <c r="C39" s="98">
        <v>187.3312410378507</v>
      </c>
      <c r="D39" s="69">
        <v>80.662993079987857</v>
      </c>
      <c r="E39" s="69">
        <v>74.128655471631433</v>
      </c>
      <c r="F39" s="69">
        <v>67.479631217838758</v>
      </c>
      <c r="G39" s="69">
        <v>63.155422384581342</v>
      </c>
      <c r="H39" s="69">
        <v>60.493897271464398</v>
      </c>
      <c r="I39" s="69">
        <v>58.332736578276716</v>
      </c>
      <c r="J39" s="69">
        <v>56.506818571323642</v>
      </c>
      <c r="K39" s="69">
        <v>55.22636272273359</v>
      </c>
      <c r="L39" s="69">
        <v>53.791621995369717</v>
      </c>
      <c r="M39" s="69">
        <v>52.120124053415239</v>
      </c>
      <c r="N39" s="69">
        <v>50.17155113383162</v>
      </c>
      <c r="O39" s="69">
        <v>48.394018500850947</v>
      </c>
      <c r="P39" s="69">
        <v>46.624042126244056</v>
      </c>
      <c r="Q39" s="69">
        <v>45.439749567682682</v>
      </c>
      <c r="R39" s="69">
        <v>44.45782126850817</v>
      </c>
      <c r="S39" s="69">
        <v>43.539872536165582</v>
      </c>
      <c r="T39" s="69">
        <v>42.634897568364728</v>
      </c>
      <c r="U39" s="69">
        <v>41.827204794094364</v>
      </c>
      <c r="V39" s="69">
        <v>41.073653113766063</v>
      </c>
      <c r="W39" s="69">
        <v>40.557345360824733</v>
      </c>
      <c r="X39" s="69">
        <v>40.026302858629357</v>
      </c>
      <c r="Y39" s="72">
        <v>39.250193446349456</v>
      </c>
      <c r="Z39" s="69">
        <v>38.345494067315535</v>
      </c>
      <c r="AA39" s="69">
        <v>37.722521717574821</v>
      </c>
      <c r="AB39" s="69">
        <v>36.967362345767988</v>
      </c>
      <c r="AC39" s="69">
        <v>36.053695608592754</v>
      </c>
      <c r="AD39" s="69">
        <v>34.919093932738384</v>
      </c>
      <c r="AE39" s="69">
        <v>33.77157684747565</v>
      </c>
      <c r="AF39" s="69">
        <v>32.801326464144019</v>
      </c>
      <c r="AG39" s="69">
        <v>32.057698718423588</v>
      </c>
      <c r="AH39" s="69">
        <v>31.60127519642543</v>
      </c>
      <c r="AI39" s="69">
        <v>31.310893094957617</v>
      </c>
      <c r="AJ39" s="69">
        <v>30.705490796933862</v>
      </c>
      <c r="AK39" s="71">
        <v>30.14869807541583</v>
      </c>
      <c r="AL39" s="55"/>
      <c r="AM39" s="55"/>
    </row>
    <row r="40" spans="1:39">
      <c r="A40" s="76">
        <v>1977</v>
      </c>
      <c r="B40" s="103">
        <v>7.4675582579308314E-2</v>
      </c>
      <c r="C40" s="98">
        <v>201.320310597657</v>
      </c>
      <c r="D40" s="69">
        <v>86.686549080826666</v>
      </c>
      <c r="E40" s="69">
        <v>79.664256004796343</v>
      </c>
      <c r="F40" s="69">
        <v>72.518711991267736</v>
      </c>
      <c r="G40" s="69">
        <v>67.871590344192242</v>
      </c>
      <c r="H40" s="69">
        <v>65.01131429270383</v>
      </c>
      <c r="I40" s="69">
        <v>62.688767665704852</v>
      </c>
      <c r="J40" s="69">
        <v>60.726498167840511</v>
      </c>
      <c r="K40" s="69">
        <v>59.350423532789911</v>
      </c>
      <c r="L40" s="69">
        <v>57.808542705759884</v>
      </c>
      <c r="M40" s="69">
        <v>56.012224681209837</v>
      </c>
      <c r="N40" s="69">
        <v>53.918140943658052</v>
      </c>
      <c r="O40" s="69">
        <v>52.007870025755814</v>
      </c>
      <c r="P40" s="69">
        <v>50.10571963422354</v>
      </c>
      <c r="Q40" s="69">
        <v>48.832989338907254</v>
      </c>
      <c r="R40" s="69">
        <v>47.777734971940781</v>
      </c>
      <c r="S40" s="69">
        <v>46.791237883232569</v>
      </c>
      <c r="T40" s="69">
        <v>45.818683382491493</v>
      </c>
      <c r="U40" s="69">
        <v>44.950675679757396</v>
      </c>
      <c r="V40" s="69">
        <v>44.140852088696967</v>
      </c>
      <c r="W40" s="69">
        <v>43.585988753514528</v>
      </c>
      <c r="X40" s="69">
        <v>43.015290343093341</v>
      </c>
      <c r="Y40" s="72">
        <v>42.181224508306151</v>
      </c>
      <c r="Z40" s="69">
        <v>41.208966176083734</v>
      </c>
      <c r="AA40" s="69">
        <v>40.539473003195326</v>
      </c>
      <c r="AB40" s="69">
        <v>39.727921665358593</v>
      </c>
      <c r="AC40" s="69">
        <v>38.746026332301462</v>
      </c>
      <c r="AD40" s="69">
        <v>37.526697615307214</v>
      </c>
      <c r="AE40" s="69">
        <v>36.293489023182772</v>
      </c>
      <c r="AF40" s="69">
        <v>35.25078462722805</v>
      </c>
      <c r="AG40" s="69">
        <v>34.451626046373811</v>
      </c>
      <c r="AH40" s="69">
        <v>33.961118831967546</v>
      </c>
      <c r="AI40" s="69">
        <v>33.649052277902015</v>
      </c>
      <c r="AJ40" s="69">
        <v>32.998441210578484</v>
      </c>
      <c r="AK40" s="71">
        <v>32.400069668205177</v>
      </c>
      <c r="AL40" s="55"/>
      <c r="AM40" s="55"/>
    </row>
    <row r="41" spans="1:39">
      <c r="A41" s="76">
        <v>1978</v>
      </c>
      <c r="B41" s="103">
        <v>6.751108721945985E-2</v>
      </c>
      <c r="C41" s="98">
        <v>214.91166364546419</v>
      </c>
      <c r="D41" s="69">
        <v>92.538852256576348</v>
      </c>
      <c r="E41" s="69">
        <v>85.042476540209535</v>
      </c>
      <c r="F41" s="69">
        <v>77.414529081553113</v>
      </c>
      <c r="G41" s="69">
        <v>72.453675199642461</v>
      </c>
      <c r="H41" s="69">
        <v>69.400298802170283</v>
      </c>
      <c r="I41" s="69">
        <v>66.920954527264712</v>
      </c>
      <c r="J41" s="69">
        <v>64.826210082181959</v>
      </c>
      <c r="K41" s="69">
        <v>63.357235152423975</v>
      </c>
      <c r="L41" s="69">
        <v>61.711260274398313</v>
      </c>
      <c r="M41" s="69">
        <v>59.793670867018982</v>
      </c>
      <c r="N41" s="69">
        <v>57.558213259616487</v>
      </c>
      <c r="O41" s="69">
        <v>55.518977875162953</v>
      </c>
      <c r="P41" s="69">
        <v>53.488411242643409</v>
      </c>
      <c r="Q41" s="69">
        <v>52.129757541353186</v>
      </c>
      <c r="R41" s="69">
        <v>51.003261804779711</v>
      </c>
      <c r="S41" s="69">
        <v>49.950165225073981</v>
      </c>
      <c r="T41" s="69">
        <v>48.911952512607698</v>
      </c>
      <c r="U41" s="69">
        <v>47.985344666147157</v>
      </c>
      <c r="V41" s="69">
        <v>47.120849003998266</v>
      </c>
      <c r="W41" s="69">
        <v>46.528526241799447</v>
      </c>
      <c r="X41" s="69">
        <v>45.919299361216304</v>
      </c>
      <c r="Y41" s="72">
        <v>45.028924835110026</v>
      </c>
      <c r="Z41" s="69">
        <v>43.991028285821095</v>
      </c>
      <c r="AA41" s="69">
        <v>43.27633690094499</v>
      </c>
      <c r="AB41" s="69">
        <v>42.409996849956492</v>
      </c>
      <c r="AC41" s="69">
        <v>41.361812695428959</v>
      </c>
      <c r="AD41" s="69">
        <v>40.060165771072519</v>
      </c>
      <c r="AE41" s="69">
        <v>38.743701926125375</v>
      </c>
      <c r="AF41" s="69">
        <v>37.630603422751243</v>
      </c>
      <c r="AG41" s="69">
        <v>36.77749277724277</v>
      </c>
      <c r="AH41" s="69">
        <v>36.253870887502949</v>
      </c>
      <c r="AI41" s="69">
        <v>35.920736381087629</v>
      </c>
      <c r="AJ41" s="69">
        <v>35.226201853252071</v>
      </c>
      <c r="AK41" s="71">
        <v>34.587433597491959</v>
      </c>
      <c r="AL41" s="55"/>
      <c r="AM41" s="55"/>
    </row>
    <row r="42" spans="1:39">
      <c r="A42" s="76">
        <v>1979</v>
      </c>
      <c r="B42" s="103">
        <v>8.0627191298381667E-2</v>
      </c>
      <c r="C42" s="98">
        <v>232.23938746246048</v>
      </c>
      <c r="D42" s="69">
        <v>100</v>
      </c>
      <c r="E42" s="69">
        <v>91.899212564705138</v>
      </c>
      <c r="F42" s="69">
        <v>83.656245127085626</v>
      </c>
      <c r="G42" s="69">
        <v>78.29541153023483</v>
      </c>
      <c r="H42" s="69">
        <v>74.995849969857701</v>
      </c>
      <c r="I42" s="69">
        <v>72.31660312980479</v>
      </c>
      <c r="J42" s="69">
        <v>70.05296532362712</v>
      </c>
      <c r="K42" s="69">
        <v>68.465551071195009</v>
      </c>
      <c r="L42" s="69">
        <v>66.686865861806439</v>
      </c>
      <c r="M42" s="69">
        <v>64.61466660644659</v>
      </c>
      <c r="N42" s="69">
        <v>62.198970330892628</v>
      </c>
      <c r="O42" s="69">
        <v>59.99531712499433</v>
      </c>
      <c r="P42" s="69">
        <v>57.801031608150524</v>
      </c>
      <c r="Q42" s="69">
        <v>56.332833474978116</v>
      </c>
      <c r="R42" s="69">
        <v>55.11551155115513</v>
      </c>
      <c r="S42" s="69">
        <v>53.977506752061785</v>
      </c>
      <c r="T42" s="69">
        <v>52.85558586461908</v>
      </c>
      <c r="U42" s="69">
        <v>51.854268230063376</v>
      </c>
      <c r="V42" s="69">
        <v>50.920070710785787</v>
      </c>
      <c r="W42" s="69">
        <v>50.279990627928775</v>
      </c>
      <c r="X42" s="69">
        <v>49.621643495100749</v>
      </c>
      <c r="Y42" s="72">
        <v>48.65948057175089</v>
      </c>
      <c r="Z42" s="69">
        <v>47.537901338834509</v>
      </c>
      <c r="AA42" s="69">
        <v>46.765586394950695</v>
      </c>
      <c r="AB42" s="69">
        <v>45.829395778941695</v>
      </c>
      <c r="AC42" s="69">
        <v>44.696699480071139</v>
      </c>
      <c r="AD42" s="69">
        <v>43.29010442014166</v>
      </c>
      <c r="AE42" s="69">
        <v>41.867497792930564</v>
      </c>
      <c r="AF42" s="69">
        <v>40.664653283590937</v>
      </c>
      <c r="AG42" s="69">
        <v>39.742758722868373</v>
      </c>
      <c r="AH42" s="69">
        <v>39.176918670856473</v>
      </c>
      <c r="AI42" s="69">
        <v>38.816924464864314</v>
      </c>
      <c r="AJ42" s="69">
        <v>38.066391568789633</v>
      </c>
      <c r="AK42" s="71">
        <v>37.376121222677014</v>
      </c>
      <c r="AL42" s="55"/>
      <c r="AM42" s="55"/>
    </row>
    <row r="43" spans="1:39">
      <c r="A43" s="76">
        <v>1980</v>
      </c>
      <c r="B43" s="103">
        <v>8.8148605512709921E-2</v>
      </c>
      <c r="C43" s="98">
        <v>252.7109656124023</v>
      </c>
      <c r="D43" s="69">
        <v>108.814860551271</v>
      </c>
      <c r="E43" s="69">
        <v>100</v>
      </c>
      <c r="F43" s="69">
        <v>91.030426477467657</v>
      </c>
      <c r="G43" s="69">
        <v>85.197042874668782</v>
      </c>
      <c r="H43" s="69">
        <v>81.60662956394107</v>
      </c>
      <c r="I43" s="69">
        <v>78.691210851113155</v>
      </c>
      <c r="J43" s="69">
        <v>76.228036528935078</v>
      </c>
      <c r="K43" s="69">
        <v>74.500693923780076</v>
      </c>
      <c r="L43" s="69">
        <v>72.565220093537818</v>
      </c>
      <c r="M43" s="69">
        <v>70.310359363473523</v>
      </c>
      <c r="N43" s="69">
        <v>67.681722829887235</v>
      </c>
      <c r="O43" s="69">
        <v>65.283820666855391</v>
      </c>
      <c r="P43" s="69">
        <v>62.896111941605064</v>
      </c>
      <c r="Q43" s="69">
        <v>61.298494190377141</v>
      </c>
      <c r="R43" s="69">
        <v>59.973867036509112</v>
      </c>
      <c r="S43" s="69">
        <v>58.735548701308922</v>
      </c>
      <c r="T43" s="69">
        <v>57.514732052142556</v>
      </c>
      <c r="U43" s="69">
        <v>56.425149664425483</v>
      </c>
      <c r="V43" s="69">
        <v>55.408603936550136</v>
      </c>
      <c r="W43" s="69">
        <v>54.712101686972822</v>
      </c>
      <c r="X43" s="69">
        <v>53.995722172442711</v>
      </c>
      <c r="Y43" s="72">
        <v>52.948745929123533</v>
      </c>
      <c r="Z43" s="69">
        <v>51.72830105085356</v>
      </c>
      <c r="AA43" s="69">
        <v>50.887907621649752</v>
      </c>
      <c r="AB43" s="69">
        <v>49.869193108345485</v>
      </c>
      <c r="AC43" s="69">
        <v>48.636651210260077</v>
      </c>
      <c r="AD43" s="69">
        <v>47.10606675727675</v>
      </c>
      <c r="AE43" s="69">
        <v>45.558059339683851</v>
      </c>
      <c r="AF43" s="69">
        <v>44.249185764197321</v>
      </c>
      <c r="AG43" s="69">
        <v>43.246027483517302</v>
      </c>
      <c r="AH43" s="69">
        <v>42.630309419977323</v>
      </c>
      <c r="AI43" s="69">
        <v>42.238582226734295</v>
      </c>
      <c r="AJ43" s="69">
        <v>41.42189090247922</v>
      </c>
      <c r="AK43" s="71">
        <v>40.670774187929993</v>
      </c>
      <c r="AL43" s="55"/>
      <c r="AM43" s="55"/>
    </row>
    <row r="44" spans="1:39">
      <c r="A44" s="76">
        <v>1981</v>
      </c>
      <c r="B44" s="103">
        <v>9.8533796551557917E-2</v>
      </c>
      <c r="C44" s="98">
        <v>277.61153648440251</v>
      </c>
      <c r="D44" s="69">
        <v>119.53680188261607</v>
      </c>
      <c r="E44" s="69">
        <v>109.85337965515581</v>
      </c>
      <c r="F44" s="69">
        <v>100</v>
      </c>
      <c r="G44" s="69">
        <v>93.591830964075768</v>
      </c>
      <c r="H44" s="69">
        <v>89.647640598652799</v>
      </c>
      <c r="I44" s="69">
        <v>86.444954611512486</v>
      </c>
      <c r="J44" s="69">
        <v>83.739074371801891</v>
      </c>
      <c r="K44" s="69">
        <v>81.84153014181571</v>
      </c>
      <c r="L44" s="69">
        <v>79.715346726953499</v>
      </c>
      <c r="M44" s="69">
        <v>77.238306008460953</v>
      </c>
      <c r="N44" s="69">
        <v>74.350659937466276</v>
      </c>
      <c r="O44" s="69">
        <v>71.716483370551714</v>
      </c>
      <c r="P44" s="69">
        <v>69.093504639543198</v>
      </c>
      <c r="Q44" s="69">
        <v>67.338467545848616</v>
      </c>
      <c r="R44" s="69">
        <v>65.883319849494683</v>
      </c>
      <c r="S44" s="69">
        <v>64.522985307387813</v>
      </c>
      <c r="T44" s="69">
        <v>63.181876958885738</v>
      </c>
      <c r="U44" s="69">
        <v>61.984933881851191</v>
      </c>
      <c r="V44" s="69">
        <v>60.868224044040026</v>
      </c>
      <c r="W44" s="69">
        <v>60.103092783505154</v>
      </c>
      <c r="X44" s="69">
        <v>59.316125675636627</v>
      </c>
      <c r="Y44" s="72">
        <v>58.165986888163921</v>
      </c>
      <c r="Z44" s="69">
        <v>56.825286942556104</v>
      </c>
      <c r="AA44" s="69">
        <v>55.902086358175865</v>
      </c>
      <c r="AB44" s="69">
        <v>54.78299403627355</v>
      </c>
      <c r="AC44" s="69">
        <v>53.429005105560933</v>
      </c>
      <c r="AD44" s="69">
        <v>51.747606355482368</v>
      </c>
      <c r="AE44" s="69">
        <v>50.047067889944067</v>
      </c>
      <c r="AF44" s="69">
        <v>48.609226031858839</v>
      </c>
      <c r="AG44" s="69">
        <v>47.50722275724128</v>
      </c>
      <c r="AH44" s="69">
        <v>46.830835655295331</v>
      </c>
      <c r="AI44" s="69">
        <v>46.40051009448959</v>
      </c>
      <c r="AJ44" s="69">
        <v>45.503347073444935</v>
      </c>
      <c r="AK44" s="71">
        <v>44.678219977357841</v>
      </c>
      <c r="AL44" s="55"/>
      <c r="AM44" s="55"/>
    </row>
    <row r="45" spans="1:39">
      <c r="A45" s="76">
        <v>1982</v>
      </c>
      <c r="B45" s="103">
        <v>6.8469320130983988E-2</v>
      </c>
      <c r="C45" s="98">
        <v>296.61940964800738</v>
      </c>
      <c r="D45" s="69">
        <v>127.72140543815092</v>
      </c>
      <c r="E45" s="69">
        <v>117.37496587423517</v>
      </c>
      <c r="F45" s="69">
        <v>106.8469320130984</v>
      </c>
      <c r="G45" s="69">
        <v>100</v>
      </c>
      <c r="H45" s="69">
        <v>95.785753601789352</v>
      </c>
      <c r="I45" s="69">
        <v>92.363781882516506</v>
      </c>
      <c r="J45" s="69">
        <v>89.472631862437069</v>
      </c>
      <c r="K45" s="69">
        <v>87.44516406910526</v>
      </c>
      <c r="L45" s="69">
        <v>85.173402321353663</v>
      </c>
      <c r="M45" s="69">
        <v>82.526760308929155</v>
      </c>
      <c r="N45" s="69">
        <v>79.441399074674578</v>
      </c>
      <c r="O45" s="69">
        <v>76.626862229118402</v>
      </c>
      <c r="P45" s="69">
        <v>73.8242899276797</v>
      </c>
      <c r="Q45" s="69">
        <v>71.949086637375203</v>
      </c>
      <c r="R45" s="69">
        <v>70.394305967561749</v>
      </c>
      <c r="S45" s="69">
        <v>68.940830244206126</v>
      </c>
      <c r="T45" s="69">
        <v>67.507897118860114</v>
      </c>
      <c r="U45" s="69">
        <v>66.229000163105539</v>
      </c>
      <c r="V45" s="69">
        <v>65.035829961915852</v>
      </c>
      <c r="W45" s="69">
        <v>64.218310684161196</v>
      </c>
      <c r="X45" s="69">
        <v>63.377460473451464</v>
      </c>
      <c r="Y45" s="72">
        <v>62.148572465144234</v>
      </c>
      <c r="Z45" s="69">
        <v>60.716075705761</v>
      </c>
      <c r="AA45" s="69">
        <v>59.729664205023717</v>
      </c>
      <c r="AB45" s="69">
        <v>58.533948392676947</v>
      </c>
      <c r="AC45" s="69">
        <v>57.087252760413556</v>
      </c>
      <c r="AD45" s="69">
        <v>55.290729781048029</v>
      </c>
      <c r="AE45" s="69">
        <v>53.473756602917732</v>
      </c>
      <c r="AF45" s="69">
        <v>51.937466690353538</v>
      </c>
      <c r="AG45" s="69">
        <v>50.760010000740799</v>
      </c>
      <c r="AH45" s="69">
        <v>50.037311133779248</v>
      </c>
      <c r="AI45" s="69">
        <v>49.577521474390146</v>
      </c>
      <c r="AJ45" s="69">
        <v>48.618930311247908</v>
      </c>
      <c r="AK45" s="71">
        <v>47.737307323870077</v>
      </c>
      <c r="AL45" s="55"/>
      <c r="AM45" s="55"/>
    </row>
    <row r="46" spans="1:39">
      <c r="A46" s="76">
        <v>1983</v>
      </c>
      <c r="B46" s="103">
        <v>4.3996588633948265E-2</v>
      </c>
      <c r="C46" s="98">
        <v>309.66965179513534</v>
      </c>
      <c r="D46" s="69">
        <v>133.34071157296296</v>
      </c>
      <c r="E46" s="69">
        <v>122.53906396372761</v>
      </c>
      <c r="F46" s="69">
        <v>111.54783252767812</v>
      </c>
      <c r="G46" s="69">
        <v>104.39965886339482</v>
      </c>
      <c r="H46" s="69">
        <v>100</v>
      </c>
      <c r="I46" s="69">
        <v>96.427473198677305</v>
      </c>
      <c r="J46" s="69">
        <v>93.409122440485405</v>
      </c>
      <c r="K46" s="69">
        <v>91.292452980681801</v>
      </c>
      <c r="L46" s="69">
        <v>88.920741465840024</v>
      </c>
      <c r="M46" s="69">
        <v>86.157656233533558</v>
      </c>
      <c r="N46" s="69">
        <v>82.936549630268345</v>
      </c>
      <c r="O46" s="69">
        <v>79.998182764923143</v>
      </c>
      <c r="P46" s="69">
        <v>77.072306842821149</v>
      </c>
      <c r="Q46" s="69">
        <v>75.114601004748096</v>
      </c>
      <c r="R46" s="69">
        <v>73.49141528938884</v>
      </c>
      <c r="S46" s="69">
        <v>71.973991592543314</v>
      </c>
      <c r="T46" s="69">
        <v>70.478014297941513</v>
      </c>
      <c r="U46" s="69">
        <v>69.14285023891938</v>
      </c>
      <c r="V46" s="69">
        <v>67.897184619217668</v>
      </c>
      <c r="W46" s="69">
        <v>67.043697282099316</v>
      </c>
      <c r="X46" s="69">
        <v>66.165852530566227</v>
      </c>
      <c r="Y46" s="72">
        <v>64.882897642080309</v>
      </c>
      <c r="Z46" s="69">
        <v>63.38737591205502</v>
      </c>
      <c r="AA46" s="69">
        <v>62.357565670296012</v>
      </c>
      <c r="AB46" s="69">
        <v>61.109242441230315</v>
      </c>
      <c r="AC46" s="69">
        <v>59.598897136355696</v>
      </c>
      <c r="AD46" s="69">
        <v>57.723333274495587</v>
      </c>
      <c r="AE46" s="69">
        <v>55.826419474888176</v>
      </c>
      <c r="AF46" s="69">
        <v>54.222538047018411</v>
      </c>
      <c r="AG46" s="69">
        <v>52.993277279798491</v>
      </c>
      <c r="AH46" s="69">
        <v>52.238782128081013</v>
      </c>
      <c r="AI46" s="69">
        <v>51.75876329218962</v>
      </c>
      <c r="AJ46" s="69">
        <v>50.757997387974477</v>
      </c>
      <c r="AK46" s="71">
        <v>49.837585996690756</v>
      </c>
      <c r="AL46" s="55"/>
      <c r="AM46" s="55"/>
    </row>
    <row r="47" spans="1:39">
      <c r="A47" s="76">
        <v>1984</v>
      </c>
      <c r="B47" s="103">
        <v>3.7048848039001561E-2</v>
      </c>
      <c r="C47" s="98">
        <v>321.14255566678389</v>
      </c>
      <c r="D47" s="69">
        <v>138.28083133344202</v>
      </c>
      <c r="E47" s="69">
        <v>127.07899512336127</v>
      </c>
      <c r="F47" s="69">
        <v>115.68055122407607</v>
      </c>
      <c r="G47" s="69">
        <v>108.26754595994835</v>
      </c>
      <c r="H47" s="69">
        <v>103.70488480390016</v>
      </c>
      <c r="I47" s="69">
        <v>100</v>
      </c>
      <c r="J47" s="69">
        <v>96.869822823239446</v>
      </c>
      <c r="K47" s="69">
        <v>94.674733198270786</v>
      </c>
      <c r="L47" s="69">
        <v>92.215152503923292</v>
      </c>
      <c r="M47" s="69">
        <v>89.349698146726283</v>
      </c>
      <c r="N47" s="69">
        <v>86.009253254399283</v>
      </c>
      <c r="O47" s="69">
        <v>82.962023281577061</v>
      </c>
      <c r="P47" s="69">
        <v>79.927747027056142</v>
      </c>
      <c r="Q47" s="69">
        <v>77.897510442883259</v>
      </c>
      <c r="R47" s="69">
        <v>76.214187566616573</v>
      </c>
      <c r="S47" s="69">
        <v>74.640545069815843</v>
      </c>
      <c r="T47" s="69">
        <v>73.089143539756535</v>
      </c>
      <c r="U47" s="69">
        <v>71.704513190404555</v>
      </c>
      <c r="V47" s="69">
        <v>70.412697094451104</v>
      </c>
      <c r="W47" s="69">
        <v>69.527589034676652</v>
      </c>
      <c r="X47" s="69">
        <v>68.61722114634216</v>
      </c>
      <c r="Y47" s="72">
        <v>67.286734257151835</v>
      </c>
      <c r="Z47" s="69">
        <v>65.735805169811826</v>
      </c>
      <c r="AA47" s="69">
        <v>64.667841644896868</v>
      </c>
      <c r="AB47" s="69">
        <v>63.373269478213963</v>
      </c>
      <c r="AC47" s="69">
        <v>61.806967619652632</v>
      </c>
      <c r="AD47" s="69">
        <v>59.861916277287023</v>
      </c>
      <c r="AE47" s="69">
        <v>57.894724006574869</v>
      </c>
      <c r="AF47" s="69">
        <v>56.231420619411381</v>
      </c>
      <c r="AG47" s="69">
        <v>54.956617156826425</v>
      </c>
      <c r="AH47" s="69">
        <v>54.174168828886799</v>
      </c>
      <c r="AI47" s="69">
        <v>53.676365848088615</v>
      </c>
      <c r="AJ47" s="69">
        <v>52.638522719965586</v>
      </c>
      <c r="AK47" s="71">
        <v>51.684011146912823</v>
      </c>
      <c r="AL47" s="55"/>
      <c r="AM47" s="55"/>
    </row>
    <row r="48" spans="1:39">
      <c r="A48" s="76">
        <v>1985</v>
      </c>
      <c r="B48" s="103">
        <v>3.231323321889689E-2</v>
      </c>
      <c r="C48" s="98">
        <v>331.51970996455719</v>
      </c>
      <c r="D48" s="69">
        <v>142.74913208602246</v>
      </c>
      <c r="E48" s="69">
        <v>131.18532833000549</v>
      </c>
      <c r="F48" s="69">
        <v>119.41856385467018</v>
      </c>
      <c r="G48" s="69">
        <v>111.76602042258979</v>
      </c>
      <c r="H48" s="69">
        <v>107.05592493250741</v>
      </c>
      <c r="I48" s="69">
        <v>103.23132332188969</v>
      </c>
      <c r="J48" s="69">
        <v>100</v>
      </c>
      <c r="K48" s="69">
        <v>97.73397993204334</v>
      </c>
      <c r="L48" s="69">
        <v>95.194922233098694</v>
      </c>
      <c r="M48" s="69">
        <v>92.236875780979489</v>
      </c>
      <c r="N48" s="69">
        <v>88.78849031379184</v>
      </c>
      <c r="O48" s="69">
        <v>85.642794488186212</v>
      </c>
      <c r="P48" s="69">
        <v>82.51047095740239</v>
      </c>
      <c r="Q48" s="69">
        <v>80.414630864995587</v>
      </c>
      <c r="R48" s="69">
        <v>78.676914384045403</v>
      </c>
      <c r="S48" s="69">
        <v>77.052422410242372</v>
      </c>
      <c r="T48" s="69">
        <v>75.450890080726111</v>
      </c>
      <c r="U48" s="69">
        <v>74.021517847973556</v>
      </c>
      <c r="V48" s="69">
        <v>72.68795899723564</v>
      </c>
      <c r="W48" s="69">
        <v>71.774250234301761</v>
      </c>
      <c r="X48" s="69">
        <v>70.83446541607654</v>
      </c>
      <c r="Y48" s="72">
        <v>69.460986193741121</v>
      </c>
      <c r="Z48" s="69">
        <v>67.859941573095909</v>
      </c>
      <c r="AA48" s="69">
        <v>66.757468693731113</v>
      </c>
      <c r="AB48" s="69">
        <v>65.421064714707484</v>
      </c>
      <c r="AC48" s="69">
        <v>63.804150578899268</v>
      </c>
      <c r="AD48" s="69">
        <v>61.796248338885071</v>
      </c>
      <c r="AE48" s="69">
        <v>59.765489725542992</v>
      </c>
      <c r="AF48" s="69">
        <v>58.048439628116299</v>
      </c>
      <c r="AG48" s="69">
        <v>56.732443143936585</v>
      </c>
      <c r="AH48" s="69">
        <v>55.924711380694511</v>
      </c>
      <c r="AI48" s="69">
        <v>55.410822776080728</v>
      </c>
      <c r="AJ48" s="69">
        <v>54.339443580914029</v>
      </c>
      <c r="AK48" s="71">
        <v>53.354088652791084</v>
      </c>
      <c r="AL48" s="55"/>
      <c r="AM48" s="55"/>
    </row>
    <row r="49" spans="1:39">
      <c r="A49" s="76">
        <v>1986</v>
      </c>
      <c r="B49" s="103">
        <v>2.3185590820431885E-2</v>
      </c>
      <c r="C49" s="98">
        <v>339.2061903087037</v>
      </c>
      <c r="D49" s="69">
        <v>146.05885505254076</v>
      </c>
      <c r="E49" s="69">
        <v>134.226937674309</v>
      </c>
      <c r="F49" s="69">
        <v>122.18735381256819</v>
      </c>
      <c r="G49" s="69">
        <v>114.35738163973599</v>
      </c>
      <c r="H49" s="69">
        <v>109.53807980289541</v>
      </c>
      <c r="I49" s="69">
        <v>105.62480254428273</v>
      </c>
      <c r="J49" s="69">
        <v>102.31855908204319</v>
      </c>
      <c r="K49" s="69">
        <v>100</v>
      </c>
      <c r="L49" s="69">
        <v>97.402072748178156</v>
      </c>
      <c r="M49" s="69">
        <v>94.375442241392292</v>
      </c>
      <c r="N49" s="69">
        <v>90.8471039197713</v>
      </c>
      <c r="O49" s="69">
        <v>87.628473277907645</v>
      </c>
      <c r="P49" s="69">
        <v>84.423524975421856</v>
      </c>
      <c r="Q49" s="69">
        <v>82.27909159220745</v>
      </c>
      <c r="R49" s="69">
        <v>80.50108512796804</v>
      </c>
      <c r="S49" s="69">
        <v>78.838928347969329</v>
      </c>
      <c r="T49" s="69">
        <v>77.200263545175204</v>
      </c>
      <c r="U49" s="69">
        <v>75.737750472703965</v>
      </c>
      <c r="V49" s="69">
        <v>74.373272272117887</v>
      </c>
      <c r="W49" s="69">
        <v>73.43837863167758</v>
      </c>
      <c r="X49" s="69">
        <v>72.476804347197728</v>
      </c>
      <c r="Y49" s="72">
        <v>71.071480197612871</v>
      </c>
      <c r="Z49" s="69">
        <v>69.433314411508135</v>
      </c>
      <c r="AA49" s="69">
        <v>68.305280047071761</v>
      </c>
      <c r="AB49" s="69">
        <v>66.937890752219687</v>
      </c>
      <c r="AC49" s="69">
        <v>65.283487506866848</v>
      </c>
      <c r="AD49" s="69">
        <v>63.229030867108257</v>
      </c>
      <c r="AE49" s="69">
        <v>61.151187915502156</v>
      </c>
      <c r="AF49" s="69">
        <v>59.394326997098354</v>
      </c>
      <c r="AG49" s="69">
        <v>58.047818356915315</v>
      </c>
      <c r="AH49" s="69">
        <v>57.221358855518041</v>
      </c>
      <c r="AI49" s="69">
        <v>56.695555439990407</v>
      </c>
      <c r="AJ49" s="69">
        <v>55.599335685191051</v>
      </c>
      <c r="AK49" s="71">
        <v>54.591134720891745</v>
      </c>
      <c r="AL49" s="55"/>
      <c r="AM49" s="55"/>
    </row>
    <row r="50" spans="1:39">
      <c r="A50" s="76">
        <v>1987</v>
      </c>
      <c r="B50" s="103">
        <v>2.6672196787212926E-2</v>
      </c>
      <c r="C50" s="98">
        <v>348.25356456805827</v>
      </c>
      <c r="D50" s="69">
        <v>149.95456557701715</v>
      </c>
      <c r="E50" s="69">
        <v>137.80706497010314</v>
      </c>
      <c r="F50" s="69">
        <v>125.44635895836582</v>
      </c>
      <c r="G50" s="69">
        <v>117.40754422690144</v>
      </c>
      <c r="H50" s="69">
        <v>112.45970102309167</v>
      </c>
      <c r="I50" s="69">
        <v>108.44204806335435</v>
      </c>
      <c r="J50" s="69">
        <v>105.04761982486352</v>
      </c>
      <c r="K50" s="69">
        <v>102.6672196787213</v>
      </c>
      <c r="L50" s="69">
        <v>100.00000000000001</v>
      </c>
      <c r="M50" s="69">
        <v>96.892642608734945</v>
      </c>
      <c r="N50" s="69">
        <v>93.270195753067824</v>
      </c>
      <c r="O50" s="69">
        <v>89.965717161339029</v>
      </c>
      <c r="P50" s="69">
        <v>86.675285847036491</v>
      </c>
      <c r="Q50" s="69">
        <v>84.473655714627924</v>
      </c>
      <c r="R50" s="69">
        <v>82.64822591208538</v>
      </c>
      <c r="S50" s="69">
        <v>80.941735759359347</v>
      </c>
      <c r="T50" s="69">
        <v>79.259364166476814</v>
      </c>
      <c r="U50" s="69">
        <v>77.757842657532763</v>
      </c>
      <c r="V50" s="69">
        <v>76.356970825868771</v>
      </c>
      <c r="W50" s="69">
        <v>75.397141518275532</v>
      </c>
      <c r="X50" s="69">
        <v>74.409919935254507</v>
      </c>
      <c r="Y50" s="72">
        <v>72.967112703402108</v>
      </c>
      <c r="Z50" s="69">
        <v>71.2852534370803</v>
      </c>
      <c r="AA50" s="69">
        <v>70.127131918092942</v>
      </c>
      <c r="AB50" s="69">
        <v>68.723271346883848</v>
      </c>
      <c r="AC50" s="69">
        <v>67.02474153260556</v>
      </c>
      <c r="AD50" s="69">
        <v>64.915488021060526</v>
      </c>
      <c r="AE50" s="69">
        <v>62.782224433356269</v>
      </c>
      <c r="AF50" s="69">
        <v>60.978504174809032</v>
      </c>
      <c r="AG50" s="69">
        <v>59.596081191199353</v>
      </c>
      <c r="AH50" s="69">
        <v>58.747578199344147</v>
      </c>
      <c r="AI50" s="69">
        <v>58.20775045164617</v>
      </c>
      <c r="AJ50" s="69">
        <v>57.082292107824777</v>
      </c>
      <c r="AK50" s="71">
        <v>56.047200209004622</v>
      </c>
      <c r="AL50" s="55"/>
      <c r="AM50" s="55"/>
    </row>
    <row r="51" spans="1:39">
      <c r="A51" s="76">
        <v>1988</v>
      </c>
      <c r="B51" s="103">
        <v>3.2070106744977164E-2</v>
      </c>
      <c r="C51" s="98">
        <v>359.42209355807466</v>
      </c>
      <c r="D51" s="69">
        <v>154.76362450196876</v>
      </c>
      <c r="E51" s="69">
        <v>142.22655225390633</v>
      </c>
      <c r="F51" s="69">
        <v>129.46943708092934</v>
      </c>
      <c r="G51" s="69">
        <v>121.1728167029238</v>
      </c>
      <c r="H51" s="69">
        <v>116.06629563941043</v>
      </c>
      <c r="I51" s="69">
        <v>111.91979612039006</v>
      </c>
      <c r="J51" s="69">
        <v>108.41650820595267</v>
      </c>
      <c r="K51" s="69">
        <v>105.9597683730279</v>
      </c>
      <c r="L51" s="69">
        <v>103.20701067449772</v>
      </c>
      <c r="M51" s="69">
        <v>100</v>
      </c>
      <c r="N51" s="69">
        <v>96.261380886993621</v>
      </c>
      <c r="O51" s="69">
        <v>92.850927314091592</v>
      </c>
      <c r="P51" s="69">
        <v>89.454971516302351</v>
      </c>
      <c r="Q51" s="69">
        <v>87.182734870534489</v>
      </c>
      <c r="R51" s="69">
        <v>85.298763339368946</v>
      </c>
      <c r="S51" s="69">
        <v>83.537545865285736</v>
      </c>
      <c r="T51" s="69">
        <v>81.80122043583475</v>
      </c>
      <c r="U51" s="69">
        <v>80.251544971818973</v>
      </c>
      <c r="V51" s="69">
        <v>78.805747030977486</v>
      </c>
      <c r="W51" s="69">
        <v>77.815135895032782</v>
      </c>
      <c r="X51" s="69">
        <v>76.796254010463329</v>
      </c>
      <c r="Y51" s="72">
        <v>75.307175796672993</v>
      </c>
      <c r="Z51" s="69">
        <v>73.571379124150226</v>
      </c>
      <c r="AA51" s="69">
        <v>72.376116524425271</v>
      </c>
      <c r="AB51" s="69">
        <v>70.927233994842453</v>
      </c>
      <c r="AC51" s="69">
        <v>69.174232148110718</v>
      </c>
      <c r="AD51" s="69">
        <v>66.997334651298218</v>
      </c>
      <c r="AE51" s="69">
        <v>64.795657072621111</v>
      </c>
      <c r="AF51" s="69">
        <v>62.934091312844188</v>
      </c>
      <c r="AG51" s="69">
        <v>61.507333876583438</v>
      </c>
      <c r="AH51" s="69">
        <v>60.631619303206008</v>
      </c>
      <c r="AI51" s="69">
        <v>60.074479222015455</v>
      </c>
      <c r="AJ51" s="69">
        <v>58.91292730897068</v>
      </c>
      <c r="AK51" s="71">
        <v>57.844639902464507</v>
      </c>
      <c r="AL51" s="55"/>
      <c r="AM51" s="55"/>
    </row>
    <row r="52" spans="1:39">
      <c r="A52" s="76">
        <v>1989</v>
      </c>
      <c r="B52" s="103">
        <v>3.8838203634283391E-2</v>
      </c>
      <c r="C52" s="98">
        <v>373.38140201834364</v>
      </c>
      <c r="D52" s="69">
        <v>160.77436566555602</v>
      </c>
      <c r="E52" s="69">
        <v>147.75037605254562</v>
      </c>
      <c r="F52" s="69">
        <v>134.49779744269452</v>
      </c>
      <c r="G52" s="69">
        <v>125.87895123297166</v>
      </c>
      <c r="H52" s="69">
        <v>120.57410206453081</v>
      </c>
      <c r="I52" s="69">
        <v>116.26655995282127</v>
      </c>
      <c r="J52" s="69">
        <v>112.62721062897342</v>
      </c>
      <c r="K52" s="69">
        <v>110.07505543414106</v>
      </c>
      <c r="L52" s="69">
        <v>107.21538557155952</v>
      </c>
      <c r="M52" s="69">
        <v>103.88382036342834</v>
      </c>
      <c r="N52" s="69">
        <v>100</v>
      </c>
      <c r="O52" s="69">
        <v>96.457090536748325</v>
      </c>
      <c r="P52" s="69">
        <v>92.92924191615154</v>
      </c>
      <c r="Q52" s="69">
        <v>90.568755680830051</v>
      </c>
      <c r="R52" s="69">
        <v>88.611614079695912</v>
      </c>
      <c r="S52" s="69">
        <v>86.78199408271</v>
      </c>
      <c r="T52" s="69">
        <v>84.978232892654603</v>
      </c>
      <c r="U52" s="69">
        <v>83.368370817400333</v>
      </c>
      <c r="V52" s="69">
        <v>81.866420681718424</v>
      </c>
      <c r="W52" s="69">
        <v>80.837335988753509</v>
      </c>
      <c r="X52" s="69">
        <v>79.778882562071857</v>
      </c>
      <c r="Y52" s="72">
        <v>78.231971225386957</v>
      </c>
      <c r="Z52" s="69">
        <v>76.428759328229035</v>
      </c>
      <c r="AA52" s="69">
        <v>75.18707487625953</v>
      </c>
      <c r="AB52" s="69">
        <v>73.681920351950609</v>
      </c>
      <c r="AC52" s="69">
        <v>71.860835062524245</v>
      </c>
      <c r="AD52" s="69">
        <v>69.599390777439581</v>
      </c>
      <c r="AE52" s="69">
        <v>67.312203996624774</v>
      </c>
      <c r="AF52" s="69">
        <v>65.378338366791027</v>
      </c>
      <c r="AG52" s="69">
        <v>63.896168234684048</v>
      </c>
      <c r="AH52" s="69">
        <v>62.986442480380276</v>
      </c>
      <c r="AI52" s="69">
        <v>62.407664079263618</v>
      </c>
      <c r="AJ52" s="69">
        <v>61.200999576488222</v>
      </c>
      <c r="AK52" s="71">
        <v>60.091221806148219</v>
      </c>
      <c r="AL52" s="55"/>
      <c r="AM52" s="55"/>
    </row>
    <row r="53" spans="1:39">
      <c r="A53" s="76">
        <v>1990</v>
      </c>
      <c r="B53" s="103">
        <v>3.6730420164413878E-2</v>
      </c>
      <c r="C53" s="98">
        <v>387.09585779605533</v>
      </c>
      <c r="D53" s="69">
        <v>166.67967566811899</v>
      </c>
      <c r="E53" s="69">
        <v>153.17730944440575</v>
      </c>
      <c r="F53" s="69">
        <v>139.43795805395291</v>
      </c>
      <c r="G53" s="69">
        <v>130.50253800161445</v>
      </c>
      <c r="H53" s="69">
        <v>125.00283949430793</v>
      </c>
      <c r="I53" s="69">
        <v>120.53707955095939</v>
      </c>
      <c r="J53" s="69">
        <v>116.76405539732154</v>
      </c>
      <c r="K53" s="69">
        <v>114.11815846985822</v>
      </c>
      <c r="L53" s="69">
        <v>111.15345173169254</v>
      </c>
      <c r="M53" s="69">
        <v>107.69951673366155</v>
      </c>
      <c r="N53" s="69">
        <v>103.67304201644139</v>
      </c>
      <c r="O53" s="69">
        <v>100</v>
      </c>
      <c r="P53" s="69">
        <v>96.342572017292227</v>
      </c>
      <c r="Q53" s="69">
        <v>93.89538413075509</v>
      </c>
      <c r="R53" s="69">
        <v>91.866355896290017</v>
      </c>
      <c r="S53" s="69">
        <v>89.969533188073612</v>
      </c>
      <c r="T53" s="69">
        <v>88.099519091631223</v>
      </c>
      <c r="U53" s="69">
        <v>86.4305261059461</v>
      </c>
      <c r="V53" s="69">
        <v>84.8734087107146</v>
      </c>
      <c r="W53" s="69">
        <v>83.806525304592313</v>
      </c>
      <c r="X53" s="69">
        <v>82.709194438824184</v>
      </c>
      <c r="Y53" s="72">
        <v>81.105464398785756</v>
      </c>
      <c r="Z53" s="69">
        <v>79.236019770999746</v>
      </c>
      <c r="AA53" s="69">
        <v>77.948727727397781</v>
      </c>
      <c r="AB53" s="69">
        <v>76.388288244998634</v>
      </c>
      <c r="AC53" s="69">
        <v>74.500313727736398</v>
      </c>
      <c r="AD53" s="69">
        <v>72.155805643882161</v>
      </c>
      <c r="AE53" s="69">
        <v>69.78460953161354</v>
      </c>
      <c r="AF53" s="69">
        <v>67.779712204654473</v>
      </c>
      <c r="AG53" s="69">
        <v>66.24310134084007</v>
      </c>
      <c r="AH53" s="69">
        <v>65.299960977346316</v>
      </c>
      <c r="AI53" s="69">
        <v>64.69992380237457</v>
      </c>
      <c r="AJ53" s="69">
        <v>63.448938005414746</v>
      </c>
      <c r="AK53" s="71">
        <v>62.298397631281027</v>
      </c>
      <c r="AL53" s="55"/>
      <c r="AM53" s="55"/>
    </row>
    <row r="54" spans="1:39">
      <c r="A54" s="76">
        <v>1991</v>
      </c>
      <c r="B54" s="103">
        <v>3.7962739691559222E-2</v>
      </c>
      <c r="C54" s="98">
        <v>401.79107708124781</v>
      </c>
      <c r="D54" s="69">
        <v>173.0072928073813</v>
      </c>
      <c r="E54" s="69">
        <v>158.99233976949716</v>
      </c>
      <c r="F54" s="69">
        <v>144.73140495867767</v>
      </c>
      <c r="G54" s="69">
        <v>135.45677188085756</v>
      </c>
      <c r="H54" s="69">
        <v>129.74828975073612</v>
      </c>
      <c r="I54" s="69">
        <v>125.11299732513324</v>
      </c>
      <c r="J54" s="69">
        <v>121.19673883770086</v>
      </c>
      <c r="K54" s="69">
        <v>118.45039641392955</v>
      </c>
      <c r="L54" s="69">
        <v>115.37314128560108</v>
      </c>
      <c r="M54" s="69">
        <v>111.78808545232827</v>
      </c>
      <c r="N54" s="69">
        <v>107.60875472354364</v>
      </c>
      <c r="O54" s="69">
        <v>103.79627396915592</v>
      </c>
      <c r="P54" s="69">
        <v>100</v>
      </c>
      <c r="Q54" s="69">
        <v>97.459910156749899</v>
      </c>
      <c r="R54" s="69">
        <v>95.353854451593023</v>
      </c>
      <c r="S54" s="69">
        <v>93.38502315666355</v>
      </c>
      <c r="T54" s="69">
        <v>91.44401820185837</v>
      </c>
      <c r="U54" s="69">
        <v>89.711665669910644</v>
      </c>
      <c r="V54" s="69">
        <v>88.095435832334772</v>
      </c>
      <c r="W54" s="69">
        <v>86.988050609184626</v>
      </c>
      <c r="X54" s="69">
        <v>85.849062057403827</v>
      </c>
      <c r="Y54" s="72">
        <v>84.184450031319884</v>
      </c>
      <c r="Z54" s="69">
        <v>82.244036163761464</v>
      </c>
      <c r="AA54" s="69">
        <v>80.907874987401215</v>
      </c>
      <c r="AB54" s="69">
        <v>79.288196947127304</v>
      </c>
      <c r="AC54" s="69">
        <v>77.328549744721954</v>
      </c>
      <c r="AD54" s="69">
        <v>74.895037710775597</v>
      </c>
      <c r="AE54" s="69">
        <v>72.43382449773928</v>
      </c>
      <c r="AF54" s="69">
        <v>70.352815775448576</v>
      </c>
      <c r="AG54" s="69">
        <v>68.757870953403952</v>
      </c>
      <c r="AH54" s="69">
        <v>67.778926397798301</v>
      </c>
      <c r="AI54" s="69">
        <v>67.156110167747826</v>
      </c>
      <c r="AJ54" s="69">
        <v>65.857633522620191</v>
      </c>
      <c r="AK54" s="71">
        <v>64.663415483758598</v>
      </c>
      <c r="AL54" s="55"/>
      <c r="AM54" s="55"/>
    </row>
    <row r="55" spans="1:39">
      <c r="A55" s="76">
        <v>1992</v>
      </c>
      <c r="B55" s="103">
        <v>2.6062920016699544E-2</v>
      </c>
      <c r="C55" s="98">
        <v>412.26292578663987</v>
      </c>
      <c r="D55" s="69">
        <v>177.51636804212578</v>
      </c>
      <c r="E55" s="69">
        <v>163.13614440417746</v>
      </c>
      <c r="F55" s="69">
        <v>148.50352799002022</v>
      </c>
      <c r="G55" s="69">
        <v>138.98717089210865</v>
      </c>
      <c r="H55" s="69">
        <v>133.12990904881309</v>
      </c>
      <c r="I55" s="69">
        <v>128.37380736746772</v>
      </c>
      <c r="J55" s="69">
        <v>124.35547974831267</v>
      </c>
      <c r="K55" s="69">
        <v>121.53755962161213</v>
      </c>
      <c r="L55" s="69">
        <v>118.38010223900305</v>
      </c>
      <c r="M55" s="69">
        <v>114.70160938229228</v>
      </c>
      <c r="N55" s="69">
        <v>110.41335309099998</v>
      </c>
      <c r="O55" s="69">
        <v>106.50150795564545</v>
      </c>
      <c r="P55" s="69">
        <v>102.60629200166994</v>
      </c>
      <c r="Q55" s="69">
        <v>99.999999999999986</v>
      </c>
      <c r="R55" s="69">
        <v>97.839054333448885</v>
      </c>
      <c r="S55" s="69">
        <v>95.818909545953304</v>
      </c>
      <c r="T55" s="69">
        <v>93.82731633425901</v>
      </c>
      <c r="U55" s="69">
        <v>92.049813636830407</v>
      </c>
      <c r="V55" s="69">
        <v>90.391460130269195</v>
      </c>
      <c r="W55" s="69">
        <v>89.255213214620397</v>
      </c>
      <c r="X55" s="69">
        <v>88.086539295314608</v>
      </c>
      <c r="Y55" s="72">
        <v>86.378542619136013</v>
      </c>
      <c r="Z55" s="69">
        <v>84.387555900148115</v>
      </c>
      <c r="AA55" s="69">
        <v>83.016570461918974</v>
      </c>
      <c r="AB55" s="69">
        <v>81.354678882428601</v>
      </c>
      <c r="AC55" s="69">
        <v>79.343957551726007</v>
      </c>
      <c r="AD55" s="69">
        <v>76.847021088279234</v>
      </c>
      <c r="AE55" s="69">
        <v>74.321661472127502</v>
      </c>
      <c r="AF55" s="69">
        <v>72.186415585953682</v>
      </c>
      <c r="AG55" s="69">
        <v>70.549901844581072</v>
      </c>
      <c r="AH55" s="69">
        <v>69.545443135321875</v>
      </c>
      <c r="AI55" s="69">
        <v>68.906394495682505</v>
      </c>
      <c r="AJ55" s="69">
        <v>67.57407575760935</v>
      </c>
      <c r="AK55" s="71">
        <v>66.348732909518404</v>
      </c>
      <c r="AL55" s="55"/>
      <c r="AM55" s="55"/>
    </row>
    <row r="56" spans="1:39">
      <c r="A56" s="76">
        <v>1993</v>
      </c>
      <c r="B56" s="103">
        <v>2.2086739096908104E-2</v>
      </c>
      <c r="C56" s="98">
        <v>421.36846946781742</v>
      </c>
      <c r="D56" s="69">
        <v>181.43712574850295</v>
      </c>
      <c r="E56" s="69">
        <v>166.73928986290807</v>
      </c>
      <c r="F56" s="69">
        <v>151.7834866677062</v>
      </c>
      <c r="G56" s="69">
        <v>142.05694427342007</v>
      </c>
      <c r="H56" s="69">
        <v>136.07031461596932</v>
      </c>
      <c r="I56" s="69">
        <v>131.20916615766973</v>
      </c>
      <c r="J56" s="69">
        <v>127.1020867847845</v>
      </c>
      <c r="K56" s="69">
        <v>124.2219279914496</v>
      </c>
      <c r="L56" s="69">
        <v>120.99473267142126</v>
      </c>
      <c r="M56" s="69">
        <v>117.23499390271444</v>
      </c>
      <c r="N56" s="69">
        <v>112.8520240135357</v>
      </c>
      <c r="O56" s="69">
        <v>108.85377897528909</v>
      </c>
      <c r="P56" s="69">
        <v>104.872530402812</v>
      </c>
      <c r="Q56" s="69">
        <v>102.20867390969082</v>
      </c>
      <c r="R56" s="69">
        <v>100</v>
      </c>
      <c r="S56" s="69">
        <v>97.935236801645019</v>
      </c>
      <c r="T56" s="69">
        <v>95.899655790296862</v>
      </c>
      <c r="U56" s="69">
        <v>94.0828938545461</v>
      </c>
      <c r="V56" s="69">
        <v>92.387912726755033</v>
      </c>
      <c r="W56" s="69">
        <v>91.226569821930639</v>
      </c>
      <c r="X56" s="69">
        <v>90.032083706679771</v>
      </c>
      <c r="Y56" s="72">
        <v>88.286362953536027</v>
      </c>
      <c r="Z56" s="69">
        <v>86.251401830340441</v>
      </c>
      <c r="AA56" s="69">
        <v>84.85013579443148</v>
      </c>
      <c r="AB56" s="69">
        <v>83.151538449217554</v>
      </c>
      <c r="AC56" s="69">
        <v>81.096406841087145</v>
      </c>
      <c r="AD56" s="69">
        <v>78.544321193430662</v>
      </c>
      <c r="AE56" s="69">
        <v>75.963184618311118</v>
      </c>
      <c r="AF56" s="69">
        <v>73.780778113341626</v>
      </c>
      <c r="AG56" s="69">
        <v>72.108119119934813</v>
      </c>
      <c r="AH56" s="69">
        <v>71.081475193230588</v>
      </c>
      <c r="AI56" s="69">
        <v>70.428312053017265</v>
      </c>
      <c r="AJ56" s="69">
        <v>69.066566738582367</v>
      </c>
      <c r="AK56" s="71">
        <v>67.81416006270139</v>
      </c>
      <c r="AL56" s="55"/>
      <c r="AM56" s="55"/>
    </row>
    <row r="57" spans="1:39">
      <c r="A57" s="76">
        <v>1994</v>
      </c>
      <c r="B57" s="103">
        <v>2.1082944870362545E-2</v>
      </c>
      <c r="C57" s="98">
        <v>430.2521576797165</v>
      </c>
      <c r="D57" s="69">
        <v>185.2623546680957</v>
      </c>
      <c r="E57" s="69">
        <v>170.25464511881117</v>
      </c>
      <c r="F57" s="69">
        <v>154.98352954935288</v>
      </c>
      <c r="G57" s="69">
        <v>145.05192299798875</v>
      </c>
      <c r="H57" s="69">
        <v>138.93907755751073</v>
      </c>
      <c r="I57" s="69">
        <v>133.97544177425812</v>
      </c>
      <c r="J57" s="69">
        <v>129.78177307337617</v>
      </c>
      <c r="K57" s="69">
        <v>126.8408920509835</v>
      </c>
      <c r="L57" s="69">
        <v>123.54565794993708</v>
      </c>
      <c r="M57" s="69">
        <v>119.70665281604266</v>
      </c>
      <c r="N57" s="69">
        <v>115.23127701432192</v>
      </c>
      <c r="O57" s="69">
        <v>111.14873719635575</v>
      </c>
      <c r="P57" s="69">
        <v>107.08355217970993</v>
      </c>
      <c r="Q57" s="69">
        <v>104.3635337470017</v>
      </c>
      <c r="R57" s="69">
        <v>102.10829448703626</v>
      </c>
      <c r="S57" s="69">
        <v>100</v>
      </c>
      <c r="T57" s="69">
        <v>97.921502946410442</v>
      </c>
      <c r="U57" s="69">
        <v>96.066438318925677</v>
      </c>
      <c r="V57" s="69">
        <v>94.335721997461079</v>
      </c>
      <c r="W57" s="69">
        <v>93.149894564198689</v>
      </c>
      <c r="X57" s="69">
        <v>91.930225164031583</v>
      </c>
      <c r="Y57" s="72">
        <v>90.147699476490246</v>
      </c>
      <c r="Z57" s="69">
        <v>88.069835380120992</v>
      </c>
      <c r="AA57" s="69">
        <v>86.639026529628254</v>
      </c>
      <c r="AB57" s="69">
        <v>84.90461775022824</v>
      </c>
      <c r="AC57" s="69">
        <v>82.806157915702272</v>
      </c>
      <c r="AD57" s="69">
        <v>80.200266787031822</v>
      </c>
      <c r="AE57" s="69">
        <v>77.564712251796152</v>
      </c>
      <c r="AF57" s="69">
        <v>75.336294190797659</v>
      </c>
      <c r="AG57" s="69">
        <v>73.628370620045942</v>
      </c>
      <c r="AH57" s="69">
        <v>72.580082016033529</v>
      </c>
      <c r="AI57" s="69">
        <v>71.913148273343737</v>
      </c>
      <c r="AJ57" s="69">
        <v>70.522693357517127</v>
      </c>
      <c r="AK57" s="71">
        <v>69.243882260733272</v>
      </c>
      <c r="AL57" s="55"/>
      <c r="AM57" s="55"/>
    </row>
    <row r="58" spans="1:39">
      <c r="A58" s="76">
        <v>1995</v>
      </c>
      <c r="B58" s="103">
        <v>2.1226155553668941E-2</v>
      </c>
      <c r="C58" s="98">
        <v>439.38475690592782</v>
      </c>
      <c r="D58" s="69">
        <v>189.19476222651966</v>
      </c>
      <c r="E58" s="69">
        <v>173.86849669983775</v>
      </c>
      <c r="F58" s="69">
        <v>158.27323405582408</v>
      </c>
      <c r="G58" s="69">
        <v>148.13081767890284</v>
      </c>
      <c r="H58" s="69">
        <v>141.88822003022969</v>
      </c>
      <c r="I58" s="69">
        <v>136.81922534173003</v>
      </c>
      <c r="J58" s="69">
        <v>132.53654117666261</v>
      </c>
      <c r="K58" s="69">
        <v>129.53323655622378</v>
      </c>
      <c r="L58" s="69">
        <v>126.16805730356279</v>
      </c>
      <c r="M58" s="69">
        <v>122.24756484952502</v>
      </c>
      <c r="N58" s="69">
        <v>117.6771940248758</v>
      </c>
      <c r="O58" s="69">
        <v>113.50799758167945</v>
      </c>
      <c r="P58" s="69">
        <v>109.35652431551586</v>
      </c>
      <c r="Q58" s="69">
        <v>106.57877034844611</v>
      </c>
      <c r="R58" s="69">
        <v>104.27566102913792</v>
      </c>
      <c r="S58" s="69">
        <v>102.12261555536689</v>
      </c>
      <c r="T58" s="69">
        <v>100</v>
      </c>
      <c r="U58" s="69">
        <v>98.105559482170122</v>
      </c>
      <c r="V58" s="69">
        <v>96.338106706846844</v>
      </c>
      <c r="W58" s="69">
        <v>95.127108716026214</v>
      </c>
      <c r="X58" s="69">
        <v>93.881550423447109</v>
      </c>
      <c r="Y58" s="72">
        <v>92.061188568383628</v>
      </c>
      <c r="Z58" s="69">
        <v>89.939219405485446</v>
      </c>
      <c r="AA58" s="69">
        <v>88.478039983764589</v>
      </c>
      <c r="AB58" s="69">
        <v>86.706816373819379</v>
      </c>
      <c r="AC58" s="69">
        <v>84.563814304422635</v>
      </c>
      <c r="AD58" s="69">
        <v>81.902610125299091</v>
      </c>
      <c r="AE58" s="69">
        <v>79.211112899528345</v>
      </c>
      <c r="AF58" s="69">
        <v>76.935394090128497</v>
      </c>
      <c r="AG58" s="69">
        <v>75.191217867990204</v>
      </c>
      <c r="AH58" s="69">
        <v>74.120678127003899</v>
      </c>
      <c r="AI58" s="69">
        <v>73.439587944947775</v>
      </c>
      <c r="AJ58" s="69">
        <v>72.019619016787473</v>
      </c>
      <c r="AK58" s="71">
        <v>70.713663676739515</v>
      </c>
      <c r="AL58" s="55"/>
      <c r="AM58" s="55"/>
    </row>
    <row r="59" spans="1:39">
      <c r="A59" s="76">
        <v>1996</v>
      </c>
      <c r="B59" s="103">
        <v>1.9310225922254357E-2</v>
      </c>
      <c r="C59" s="98">
        <v>447.8693758285761</v>
      </c>
      <c r="D59" s="69">
        <v>192.84815582842094</v>
      </c>
      <c r="E59" s="69">
        <v>177.22593665187435</v>
      </c>
      <c r="F59" s="69">
        <v>161.32952596288789</v>
      </c>
      <c r="G59" s="69">
        <v>150.99125723433073</v>
      </c>
      <c r="H59" s="69">
        <v>144.62811361471998</v>
      </c>
      <c r="I59" s="69">
        <v>139.46123549358666</v>
      </c>
      <c r="J59" s="69">
        <v>135.09585172973811</v>
      </c>
      <c r="K59" s="69">
        <v>132.0345526185653</v>
      </c>
      <c r="L59" s="69">
        <v>128.60439099426657</v>
      </c>
      <c r="M59" s="69">
        <v>124.60819294521478</v>
      </c>
      <c r="N59" s="69">
        <v>119.94956722739313</v>
      </c>
      <c r="O59" s="69">
        <v>115.69986265896439</v>
      </c>
      <c r="P59" s="69">
        <v>111.46822350612098</v>
      </c>
      <c r="Q59" s="69">
        <v>108.63683048239068</v>
      </c>
      <c r="R59" s="69">
        <v>106.28924760180298</v>
      </c>
      <c r="S59" s="69">
        <v>104.09462633351255</v>
      </c>
      <c r="T59" s="69">
        <v>101.93102259222543</v>
      </c>
      <c r="U59" s="69">
        <v>100</v>
      </c>
      <c r="V59" s="69">
        <v>98.198417312278309</v>
      </c>
      <c r="W59" s="69">
        <v>96.964034676663545</v>
      </c>
      <c r="X59" s="69">
        <v>95.694424372055394</v>
      </c>
      <c r="Y59" s="72">
        <v>93.838910918310376</v>
      </c>
      <c r="Z59" s="69">
        <v>91.675966051476578</v>
      </c>
      <c r="AA59" s="69">
        <v>90.186570925009335</v>
      </c>
      <c r="AB59" s="69">
        <v>88.381144586997252</v>
      </c>
      <c r="AC59" s="69">
        <v>86.196760663488604</v>
      </c>
      <c r="AD59" s="69">
        <v>83.484168030440941</v>
      </c>
      <c r="AE59" s="69">
        <v>80.74069738517143</v>
      </c>
      <c r="AF59" s="69">
        <v>78.42103393142655</v>
      </c>
      <c r="AG59" s="69">
        <v>76.64317727239056</v>
      </c>
      <c r="AH59" s="69">
        <v>75.551965167147031</v>
      </c>
      <c r="AI59" s="69">
        <v>74.857722979801991</v>
      </c>
      <c r="AJ59" s="69">
        <v>73.410334130836318</v>
      </c>
      <c r="AK59" s="71">
        <v>72.079160498127678</v>
      </c>
      <c r="AL59" s="55"/>
      <c r="AM59" s="55"/>
    </row>
    <row r="60" spans="1:39">
      <c r="A60" s="76">
        <v>1997</v>
      </c>
      <c r="B60" s="103">
        <v>1.8346351570947633E-2</v>
      </c>
      <c r="C60" s="98">
        <v>456.08614485538806</v>
      </c>
      <c r="D60" s="69">
        <v>196.38621589505806</v>
      </c>
      <c r="E60" s="69">
        <v>180.47738599318015</v>
      </c>
      <c r="F60" s="69">
        <v>164.28933416497736</v>
      </c>
      <c r="G60" s="69">
        <v>153.76139592369117</v>
      </c>
      <c r="H60" s="69">
        <v>147.2815118341386</v>
      </c>
      <c r="I60" s="69">
        <v>142.01984035047073</v>
      </c>
      <c r="J60" s="69">
        <v>137.57436772134852</v>
      </c>
      <c r="K60" s="69">
        <v>134.45690494041827</v>
      </c>
      <c r="L60" s="69">
        <v>130.96381236501497</v>
      </c>
      <c r="M60" s="69">
        <v>126.89429866160818</v>
      </c>
      <c r="N60" s="69">
        <v>122.1502041585299</v>
      </c>
      <c r="O60" s="69">
        <v>117.82253301601611</v>
      </c>
      <c r="P60" s="69">
        <v>113.51325872355324</v>
      </c>
      <c r="Q60" s="69">
        <v>110.62991996797406</v>
      </c>
      <c r="R60" s="69">
        <v>108.23926750651717</v>
      </c>
      <c r="S60" s="69">
        <v>106.0043829448736</v>
      </c>
      <c r="T60" s="69">
        <v>103.80108496868861</v>
      </c>
      <c r="U60" s="69">
        <v>101.83463515709477</v>
      </c>
      <c r="V60" s="69">
        <v>100</v>
      </c>
      <c r="W60" s="69">
        <v>98.742970946579163</v>
      </c>
      <c r="X60" s="69">
        <v>97.450067924964586</v>
      </c>
      <c r="Y60" s="72">
        <v>95.560512569052534</v>
      </c>
      <c r="Z60" s="69">
        <v>93.357885555263238</v>
      </c>
      <c r="AA60" s="69">
        <v>91.841165462177756</v>
      </c>
      <c r="AB60" s="69">
        <v>90.002616137833058</v>
      </c>
      <c r="AC60" s="69">
        <v>87.778156738897806</v>
      </c>
      <c r="AD60" s="69">
        <v>85.015797927735477</v>
      </c>
      <c r="AE60" s="69">
        <v>82.221994605483275</v>
      </c>
      <c r="AF60" s="69">
        <v>79.859773790489712</v>
      </c>
      <c r="AG60" s="69">
        <v>78.049299948144295</v>
      </c>
      <c r="AH60" s="69">
        <v>76.938068081979509</v>
      </c>
      <c r="AI60" s="69">
        <v>76.231089083390046</v>
      </c>
      <c r="AJ60" s="69">
        <v>74.757145929741384</v>
      </c>
      <c r="AK60" s="71">
        <v>73.401550117565094</v>
      </c>
      <c r="AL60" s="55"/>
      <c r="AM60" s="55"/>
    </row>
    <row r="61" spans="1:39">
      <c r="A61" s="76">
        <v>1998</v>
      </c>
      <c r="B61" s="103">
        <v>1.2730314283341737E-2</v>
      </c>
      <c r="C61" s="98">
        <v>461.89226481967484</v>
      </c>
      <c r="D61" s="69">
        <v>198.88627414431835</v>
      </c>
      <c r="E61" s="69">
        <v>182.77491983790929</v>
      </c>
      <c r="F61" s="69">
        <v>166.38078902229847</v>
      </c>
      <c r="G61" s="69">
        <v>155.71882681844511</v>
      </c>
      <c r="H61" s="69">
        <v>149.1564517679129</v>
      </c>
      <c r="I61" s="69">
        <v>143.82779755260225</v>
      </c>
      <c r="J61" s="69">
        <v>139.32573265977331</v>
      </c>
      <c r="K61" s="69">
        <v>136.1685835978752</v>
      </c>
      <c r="L61" s="69">
        <v>132.63102285616623</v>
      </c>
      <c r="M61" s="69">
        <v>128.50970296433468</v>
      </c>
      <c r="N61" s="69">
        <v>123.70521464724234</v>
      </c>
      <c r="O61" s="69">
        <v>119.32245089096941</v>
      </c>
      <c r="P61" s="69">
        <v>114.95831818243036</v>
      </c>
      <c r="Q61" s="69">
        <v>112.03827361830731</v>
      </c>
      <c r="R61" s="69">
        <v>109.61718739967384</v>
      </c>
      <c r="S61" s="69">
        <v>107.35385205517356</v>
      </c>
      <c r="T61" s="69">
        <v>105.12250540329188</v>
      </c>
      <c r="U61" s="69">
        <v>103.13102206757402</v>
      </c>
      <c r="V61" s="69">
        <v>101.27303142833418</v>
      </c>
      <c r="W61" s="69">
        <v>100</v>
      </c>
      <c r="X61" s="69">
        <v>98.690637916582389</v>
      </c>
      <c r="Y61" s="72">
        <v>96.777027927133801</v>
      </c>
      <c r="Z61" s="69">
        <v>94.546360779209991</v>
      </c>
      <c r="AA61" s="69">
        <v>93.010332362659682</v>
      </c>
      <c r="AB61" s="69">
        <v>91.148377727590642</v>
      </c>
      <c r="AC61" s="69">
        <v>88.895600261396396</v>
      </c>
      <c r="AD61" s="69">
        <v>86.098075754404618</v>
      </c>
      <c r="AE61" s="69">
        <v>83.268706437814316</v>
      </c>
      <c r="AF61" s="69">
        <v>80.876413809439228</v>
      </c>
      <c r="AG61" s="69">
        <v>79.042892066078977</v>
      </c>
      <c r="AH61" s="69">
        <v>77.917513869016247</v>
      </c>
      <c r="AI61" s="69">
        <v>77.201534805583023</v>
      </c>
      <c r="AJ61" s="69">
        <v>75.70882789235263</v>
      </c>
      <c r="AK61" s="71">
        <v>74.335974919446159</v>
      </c>
      <c r="AL61" s="55"/>
      <c r="AM61" s="55"/>
    </row>
    <row r="62" spans="1:39">
      <c r="A62" s="76">
        <v>1999</v>
      </c>
      <c r="B62" s="103">
        <v>1.3267338331771145E-2</v>
      </c>
      <c r="C62" s="98">
        <v>468.02034576986551</v>
      </c>
      <c r="D62" s="69">
        <v>201.52496563293641</v>
      </c>
      <c r="E62" s="69">
        <v>185.19985653796118</v>
      </c>
      <c r="F62" s="69">
        <v>168.58821924216431</v>
      </c>
      <c r="G62" s="69">
        <v>157.78480117847187</v>
      </c>
      <c r="H62" s="69">
        <v>151.1353608778843</v>
      </c>
      <c r="I62" s="69">
        <v>145.73600960424611</v>
      </c>
      <c r="J62" s="69">
        <v>141.17421429329241</v>
      </c>
      <c r="K62" s="69">
        <v>137.97517826662627</v>
      </c>
      <c r="L62" s="69">
        <v>134.39068350968782</v>
      </c>
      <c r="M62" s="69">
        <v>130.21468467247792</v>
      </c>
      <c r="N62" s="69">
        <v>125.34645358337167</v>
      </c>
      <c r="O62" s="69">
        <v>120.90554221751603</v>
      </c>
      <c r="P62" s="69">
        <v>116.48350908380806</v>
      </c>
      <c r="Q62" s="69">
        <v>113.52472330050894</v>
      </c>
      <c r="R62" s="69">
        <v>111.07151571188247</v>
      </c>
      <c r="S62" s="69">
        <v>108.77815193160845</v>
      </c>
      <c r="T62" s="69">
        <v>106.51720124876078</v>
      </c>
      <c r="U62" s="69">
        <v>104.49929622984588</v>
      </c>
      <c r="V62" s="69">
        <v>102.61665500017797</v>
      </c>
      <c r="W62" s="69">
        <v>101.32673383317712</v>
      </c>
      <c r="X62" s="69">
        <v>100</v>
      </c>
      <c r="Y62" s="72">
        <v>98.06100149938635</v>
      </c>
      <c r="Z62" s="69">
        <v>95.800739335705458</v>
      </c>
      <c r="AA62" s="69">
        <v>94.244331910465561</v>
      </c>
      <c r="AB62" s="69">
        <v>92.357674093294662</v>
      </c>
      <c r="AC62" s="69">
        <v>90.075008266270231</v>
      </c>
      <c r="AD62" s="69">
        <v>87.240368055152771</v>
      </c>
      <c r="AE62" s="69">
        <v>84.373460538573724</v>
      </c>
      <c r="AF62" s="69">
        <v>81.949428554509382</v>
      </c>
      <c r="AG62" s="69">
        <v>80.091580857841322</v>
      </c>
      <c r="AH62" s="69">
        <v>78.951271887486953</v>
      </c>
      <c r="AI62" s="69">
        <v>78.225793687580691</v>
      </c>
      <c r="AJ62" s="69">
        <v>76.713282526702301</v>
      </c>
      <c r="AK62" s="71">
        <v>75.322215448924496</v>
      </c>
      <c r="AL62" s="55"/>
      <c r="AM62" s="55"/>
    </row>
    <row r="63" spans="1:39">
      <c r="A63" s="76">
        <v>2000</v>
      </c>
      <c r="B63" s="103">
        <v>1.977339075642404E-2</v>
      </c>
      <c r="C63" s="98">
        <v>477.27469494872975</v>
      </c>
      <c r="D63" s="69">
        <v>205.50979752557137</v>
      </c>
      <c r="E63" s="69">
        <v>188.86188566931997</v>
      </c>
      <c r="F63" s="69">
        <v>171.92177997816933</v>
      </c>
      <c r="G63" s="69">
        <v>160.90474170759848</v>
      </c>
      <c r="H63" s="69">
        <v>154.12381942563584</v>
      </c>
      <c r="I63" s="69">
        <v>148.61770466943284</v>
      </c>
      <c r="J63" s="69">
        <v>143.96570719724483</v>
      </c>
      <c r="K63" s="69">
        <v>140.70341538117955</v>
      </c>
      <c r="L63" s="69">
        <v>137.04804300874781</v>
      </c>
      <c r="M63" s="69">
        <v>132.78947051473136</v>
      </c>
      <c r="N63" s="69">
        <v>127.82497799000765</v>
      </c>
      <c r="O63" s="69">
        <v>123.2962547484003</v>
      </c>
      <c r="P63" s="69">
        <v>118.78678302560166</v>
      </c>
      <c r="Q63" s="69">
        <v>115.76949201484483</v>
      </c>
      <c r="R63" s="69">
        <v>113.26777619396181</v>
      </c>
      <c r="S63" s="69">
        <v>110.9290648355138</v>
      </c>
      <c r="T63" s="69">
        <v>108.6234074913332</v>
      </c>
      <c r="U63" s="69">
        <v>106.56560164796993</v>
      </c>
      <c r="V63" s="69">
        <v>104.64573421761365</v>
      </c>
      <c r="W63" s="69">
        <v>103.3303069353327</v>
      </c>
      <c r="X63" s="69">
        <v>101.9773390756424</v>
      </c>
      <c r="Y63" s="72">
        <v>100</v>
      </c>
      <c r="Z63" s="69">
        <v>97.695044789344692</v>
      </c>
      <c r="AA63" s="69">
        <v>96.107861911909325</v>
      </c>
      <c r="AB63" s="69">
        <v>94.183898472495841</v>
      </c>
      <c r="AC63" s="69">
        <v>91.856096602107314</v>
      </c>
      <c r="AD63" s="69">
        <v>88.965405942441564</v>
      </c>
      <c r="AE63" s="69">
        <v>86.041809943274671</v>
      </c>
      <c r="AF63" s="69">
        <v>83.56984662758336</v>
      </c>
      <c r="AG63" s="69">
        <v>81.675262982443144</v>
      </c>
      <c r="AH63" s="69">
        <v>80.512406237234913</v>
      </c>
      <c r="AI63" s="69">
        <v>79.77258287339663</v>
      </c>
      <c r="AJ63" s="69">
        <v>78.230164238310749</v>
      </c>
      <c r="AK63" s="71">
        <v>76.811591047635645</v>
      </c>
      <c r="AL63" s="55"/>
      <c r="AM63" s="55"/>
    </row>
    <row r="64" spans="1:39">
      <c r="A64" s="76">
        <v>2001</v>
      </c>
      <c r="B64" s="103">
        <v>2.3593368687484427E-2</v>
      </c>
      <c r="C64" s="98">
        <v>488.53521279186185</v>
      </c>
      <c r="D64" s="69">
        <v>210.35846594748247</v>
      </c>
      <c r="E64" s="69">
        <v>193.31777376892978</v>
      </c>
      <c r="F64" s="69">
        <v>175.97799391860286</v>
      </c>
      <c r="G64" s="69">
        <v>164.70102660227033</v>
      </c>
      <c r="H64" s="69">
        <v>157.76011952086816</v>
      </c>
      <c r="I64" s="69">
        <v>152.12409696918644</v>
      </c>
      <c r="J64" s="69">
        <v>147.36234320550386</v>
      </c>
      <c r="K64" s="69">
        <v>144.023082935856</v>
      </c>
      <c r="L64" s="69">
        <v>140.28146801535144</v>
      </c>
      <c r="M64" s="69">
        <v>135.92242145040129</v>
      </c>
      <c r="N64" s="69">
        <v>130.84079982319551</v>
      </c>
      <c r="O64" s="69">
        <v>126.20522874446533</v>
      </c>
      <c r="P64" s="69">
        <v>121.58936339272491</v>
      </c>
      <c r="Q64" s="69">
        <v>118.50088432271386</v>
      </c>
      <c r="R64" s="69">
        <v>115.94014459811743</v>
      </c>
      <c r="S64" s="69">
        <v>113.54625516033595</v>
      </c>
      <c r="T64" s="69">
        <v>111.18619959236709</v>
      </c>
      <c r="U64" s="69">
        <v>109.0798431770541</v>
      </c>
      <c r="V64" s="69">
        <v>107.11467960658233</v>
      </c>
      <c r="W64" s="69">
        <v>105.76821696344894</v>
      </c>
      <c r="X64" s="69">
        <v>104.38332803422266</v>
      </c>
      <c r="Y64" s="72">
        <v>102.35933686874844</v>
      </c>
      <c r="Z64" s="69">
        <v>100.00000000000001</v>
      </c>
      <c r="AA64" s="69">
        <v>98.37537013176285</v>
      </c>
      <c r="AB64" s="69">
        <v>96.406013913582044</v>
      </c>
      <c r="AC64" s="69">
        <v>94.023291355434026</v>
      </c>
      <c r="AD64" s="69">
        <v>91.064399565273305</v>
      </c>
      <c r="AE64" s="69">
        <v>88.071826087804823</v>
      </c>
      <c r="AF64" s="69">
        <v>85.541540830224463</v>
      </c>
      <c r="AG64" s="69">
        <v>83.602257574635175</v>
      </c>
      <c r="AH64" s="69">
        <v>82.411965121506526</v>
      </c>
      <c r="AI64" s="69">
        <v>81.654686832281598</v>
      </c>
      <c r="AJ64" s="69">
        <v>80.075877345667678</v>
      </c>
      <c r="AK64" s="71">
        <v>78.623835234694795</v>
      </c>
      <c r="AL64" s="55"/>
      <c r="AM64" s="55"/>
    </row>
    <row r="65" spans="1:39">
      <c r="A65" s="76">
        <v>2002</v>
      </c>
      <c r="B65" s="103">
        <v>1.6514599803397419E-2</v>
      </c>
      <c r="C65" s="98">
        <v>496.60317632098696</v>
      </c>
      <c r="D65" s="69">
        <v>213.83245182786172</v>
      </c>
      <c r="E65" s="69">
        <v>196.51033943760734</v>
      </c>
      <c r="F65" s="69">
        <v>178.88420006237328</v>
      </c>
      <c r="G65" s="69">
        <v>167.4209981438155</v>
      </c>
      <c r="H65" s="69">
        <v>160.36546475969143</v>
      </c>
      <c r="I65" s="69">
        <v>154.63636555108576</v>
      </c>
      <c r="J65" s="69">
        <v>149.79597332963365</v>
      </c>
      <c r="K65" s="69">
        <v>146.40156651299316</v>
      </c>
      <c r="L65" s="69">
        <v>142.59816031945806</v>
      </c>
      <c r="M65" s="69">
        <v>138.16712584496335</v>
      </c>
      <c r="N65" s="69">
        <v>133.00158327023198</v>
      </c>
      <c r="O65" s="69">
        <v>128.28945759027638</v>
      </c>
      <c r="P65" s="69">
        <v>123.5973630695056</v>
      </c>
      <c r="Q65" s="69">
        <v>120.45787900365215</v>
      </c>
      <c r="R65" s="69">
        <v>117.85484968730336</v>
      </c>
      <c r="S65" s="69">
        <v>115.42142612348333</v>
      </c>
      <c r="T65" s="69">
        <v>113.02239518229568</v>
      </c>
      <c r="U65" s="69">
        <v>110.88125313374049</v>
      </c>
      <c r="V65" s="69">
        <v>108.88363567335415</v>
      </c>
      <c r="W65" s="69">
        <v>107.5149367385192</v>
      </c>
      <c r="X65" s="69">
        <v>106.10717692285458</v>
      </c>
      <c r="Y65" s="72">
        <v>104.04976035327697</v>
      </c>
      <c r="Z65" s="69">
        <v>101.65145998033974</v>
      </c>
      <c r="AA65" s="69">
        <v>100</v>
      </c>
      <c r="AB65" s="69">
        <v>97.998120652005596</v>
      </c>
      <c r="AC65" s="69">
        <v>95.57604838436724</v>
      </c>
      <c r="AD65" s="69">
        <v>92.568291680430463</v>
      </c>
      <c r="AE65" s="69">
        <v>89.526297049599322</v>
      </c>
      <c r="AF65" s="69">
        <v>86.95422514360159</v>
      </c>
      <c r="AG65" s="69">
        <v>84.982915401140815</v>
      </c>
      <c r="AH65" s="69">
        <v>83.772965744499743</v>
      </c>
      <c r="AI65" s="69">
        <v>83.003181307388459</v>
      </c>
      <c r="AJ65" s="69">
        <v>81.398298413937312</v>
      </c>
      <c r="AK65" s="71">
        <v>79.92227640860402</v>
      </c>
      <c r="AL65" s="55"/>
      <c r="AM65" s="55"/>
    </row>
    <row r="66" spans="1:39">
      <c r="A66" s="76">
        <v>2003</v>
      </c>
      <c r="B66" s="103">
        <v>2.042773202868994E-2</v>
      </c>
      <c r="C66" s="98">
        <v>506.74765293146839</v>
      </c>
      <c r="D66" s="69">
        <v>218.20056385283905</v>
      </c>
      <c r="E66" s="69">
        <v>200.5245999925057</v>
      </c>
      <c r="F66" s="69">
        <v>182.53839856541401</v>
      </c>
      <c r="G66" s="69">
        <v>170.84102942987317</v>
      </c>
      <c r="H66" s="69">
        <v>163.64136750045873</v>
      </c>
      <c r="I66" s="69">
        <v>157.79523578845388</v>
      </c>
      <c r="J66" s="69">
        <v>152.85596533178821</v>
      </c>
      <c r="K66" s="69">
        <v>149.39221848230102</v>
      </c>
      <c r="L66" s="69">
        <v>145.5111173262481</v>
      </c>
      <c r="M66" s="69">
        <v>140.98956686689857</v>
      </c>
      <c r="N66" s="69">
        <v>135.71850397266778</v>
      </c>
      <c r="O66" s="69">
        <v>130.91012025203653</v>
      </c>
      <c r="P66" s="69">
        <v>126.12217688174218</v>
      </c>
      <c r="Q66" s="69">
        <v>122.91856027668312</v>
      </c>
      <c r="R66" s="69">
        <v>120.26235697499713</v>
      </c>
      <c r="S66" s="69">
        <v>117.7792240867031</v>
      </c>
      <c r="T66" s="69">
        <v>115.33118638432032</v>
      </c>
      <c r="U66" s="69">
        <v>113.14630565976188</v>
      </c>
      <c r="V66" s="69">
        <v>111.10788140519894</v>
      </c>
      <c r="W66" s="69">
        <v>109.71122305529522</v>
      </c>
      <c r="X66" s="69">
        <v>108.27470589935545</v>
      </c>
      <c r="Y66" s="72">
        <v>106.17526097542311</v>
      </c>
      <c r="Z66" s="69">
        <v>103.72796876514322</v>
      </c>
      <c r="AA66" s="69">
        <v>102.042773202869</v>
      </c>
      <c r="AB66" s="69">
        <v>100</v>
      </c>
      <c r="AC66" s="69">
        <v>97.528450289124208</v>
      </c>
      <c r="AD66" s="69">
        <v>94.459251937231912</v>
      </c>
      <c r="AE66" s="69">
        <v>91.355116255249428</v>
      </c>
      <c r="AF66" s="69">
        <v>88.730502753597463</v>
      </c>
      <c r="AG66" s="69">
        <v>86.718923623972159</v>
      </c>
      <c r="AH66" s="69">
        <v>85.484257439977014</v>
      </c>
      <c r="AI66" s="69">
        <v>84.698748052664556</v>
      </c>
      <c r="AJ66" s="69">
        <v>83.061081041528567</v>
      </c>
      <c r="AK66" s="71">
        <v>81.554907254201879</v>
      </c>
      <c r="AL66" s="55"/>
      <c r="AM66" s="55"/>
    </row>
    <row r="67" spans="1:39">
      <c r="A67" s="76">
        <v>2004</v>
      </c>
      <c r="B67" s="103">
        <v>2.5341833111762326E-2</v>
      </c>
      <c r="C67" s="98">
        <v>519.58956738183485</v>
      </c>
      <c r="D67" s="69">
        <v>223.73016612689014</v>
      </c>
      <c r="E67" s="69">
        <v>205.60626094031869</v>
      </c>
      <c r="F67" s="69">
        <v>187.16425619834709</v>
      </c>
      <c r="G67" s="69">
        <v>175.17045428632667</v>
      </c>
      <c r="H67" s="69">
        <v>167.78833972583593</v>
      </c>
      <c r="I67" s="69">
        <v>161.79405631963607</v>
      </c>
      <c r="J67" s="69">
        <v>156.72961569536369</v>
      </c>
      <c r="K67" s="69">
        <v>153.1780911512754</v>
      </c>
      <c r="L67" s="69">
        <v>149.19863577743592</v>
      </c>
      <c r="M67" s="69">
        <v>144.56250094093915</v>
      </c>
      <c r="N67" s="69">
        <v>139.15785965052117</v>
      </c>
      <c r="O67" s="69">
        <v>134.22762267210439</v>
      </c>
      <c r="P67" s="69">
        <v>129.31834403997144</v>
      </c>
      <c r="Q67" s="69">
        <v>126.03354191755291</v>
      </c>
      <c r="R67" s="69">
        <v>123.31002555508469</v>
      </c>
      <c r="S67" s="69">
        <v>120.76396552754117</v>
      </c>
      <c r="T67" s="69">
        <v>118.25389006225332</v>
      </c>
      <c r="U67" s="69">
        <v>116.01364045500401</v>
      </c>
      <c r="V67" s="69">
        <v>113.92355879317097</v>
      </c>
      <c r="W67" s="69">
        <v>112.49150656044984</v>
      </c>
      <c r="X67" s="69">
        <v>111.01858542648206</v>
      </c>
      <c r="Y67" s="72">
        <v>108.8659367196601</v>
      </c>
      <c r="Z67" s="69">
        <v>106.35662563861158</v>
      </c>
      <c r="AA67" s="69">
        <v>104.62872413163751</v>
      </c>
      <c r="AB67" s="69">
        <v>102.53418331117624</v>
      </c>
      <c r="AC67" s="69">
        <v>100</v>
      </c>
      <c r="AD67" s="69">
        <v>96.853022535687145</v>
      </c>
      <c r="AE67" s="69">
        <v>93.670222365295601</v>
      </c>
      <c r="AF67" s="69">
        <v>90.979096346301887</v>
      </c>
      <c r="AG67" s="69">
        <v>88.916540114082522</v>
      </c>
      <c r="AH67" s="69">
        <v>87.650585225703836</v>
      </c>
      <c r="AI67" s="69">
        <v>86.845169590590388</v>
      </c>
      <c r="AJ67" s="69">
        <v>85.166001095365544</v>
      </c>
      <c r="AK67" s="71">
        <v>83.62165810328311</v>
      </c>
      <c r="AL67" s="55"/>
      <c r="AM67" s="55"/>
    </row>
    <row r="68" spans="1:39">
      <c r="A68" s="76">
        <v>2005</v>
      </c>
      <c r="B68" s="103">
        <v>3.2492300001822787E-2</v>
      </c>
      <c r="C68" s="98">
        <v>536.47222748302283</v>
      </c>
      <c r="D68" s="69">
        <v>230.9996738041427</v>
      </c>
      <c r="E68" s="69">
        <v>212.28688125304458</v>
      </c>
      <c r="F68" s="69">
        <v>193.24565336036181</v>
      </c>
      <c r="G68" s="69">
        <v>180.86214523845359</v>
      </c>
      <c r="H68" s="69">
        <v>173.24016879701554</v>
      </c>
      <c r="I68" s="69">
        <v>167.0511173360855</v>
      </c>
      <c r="J68" s="69">
        <v>161.82212138770785</v>
      </c>
      <c r="K68" s="69">
        <v>158.1551996426692</v>
      </c>
      <c r="L68" s="69">
        <v>154.04644261097906</v>
      </c>
      <c r="M68" s="69">
        <v>149.25966909052593</v>
      </c>
      <c r="N68" s="69">
        <v>143.67941857389746</v>
      </c>
      <c r="O68" s="69">
        <v>138.58898685649788</v>
      </c>
      <c r="P68" s="69">
        <v>133.52019447025714</v>
      </c>
      <c r="Q68" s="69">
        <v>130.12866157183035</v>
      </c>
      <c r="R68" s="69">
        <v>127.31665189865294</v>
      </c>
      <c r="S68" s="69">
        <v>124.68786452487183</v>
      </c>
      <c r="T68" s="69">
        <v>122.09623093453862</v>
      </c>
      <c r="U68" s="69">
        <v>119.78319046497161</v>
      </c>
      <c r="V68" s="69">
        <v>117.62519724275398</v>
      </c>
      <c r="W68" s="69">
        <v>116.14661433926899</v>
      </c>
      <c r="X68" s="69">
        <v>114.62583460993731</v>
      </c>
      <c r="Y68" s="72">
        <v>112.40324139553475</v>
      </c>
      <c r="Z68" s="69">
        <v>109.8123970260429</v>
      </c>
      <c r="AA68" s="69">
        <v>108.02835202493064</v>
      </c>
      <c r="AB68" s="69">
        <v>105.86575475576487</v>
      </c>
      <c r="AC68" s="69">
        <v>103.24923000018228</v>
      </c>
      <c r="AD68" s="69">
        <v>100</v>
      </c>
      <c r="AE68" s="69">
        <v>96.713783331626246</v>
      </c>
      <c r="AF68" s="69">
        <v>93.935216438680669</v>
      </c>
      <c r="AG68" s="69">
        <v>91.8056430105934</v>
      </c>
      <c r="AH68" s="69">
        <v>90.49855433619274</v>
      </c>
      <c r="AI68" s="69">
        <v>89.666968894637037</v>
      </c>
      <c r="AJ68" s="69">
        <v>87.933240352911724</v>
      </c>
      <c r="AK68" s="71">
        <v>86.338718105024853</v>
      </c>
      <c r="AL68" s="55"/>
      <c r="AM68" s="55"/>
    </row>
    <row r="69" spans="1:39">
      <c r="A69" s="76">
        <v>2006</v>
      </c>
      <c r="B69" s="103">
        <v>3.3978783118281085E-2</v>
      </c>
      <c r="C69" s="98">
        <v>554.70090094964962</v>
      </c>
      <c r="D69" s="69">
        <v>238.84876162072734</v>
      </c>
      <c r="E69" s="69">
        <v>219.50013114999808</v>
      </c>
      <c r="F69" s="69">
        <v>199.81190550444407</v>
      </c>
      <c r="G69" s="69">
        <v>187.00762084581808</v>
      </c>
      <c r="H69" s="69">
        <v>179.12665891994374</v>
      </c>
      <c r="I69" s="69">
        <v>172.72731102171488</v>
      </c>
      <c r="J69" s="69">
        <v>167.32064015408093</v>
      </c>
      <c r="K69" s="69">
        <v>163.52912087035591</v>
      </c>
      <c r="L69" s="69">
        <v>159.28075327460027</v>
      </c>
      <c r="M69" s="69">
        <v>154.33133101485933</v>
      </c>
      <c r="N69" s="69">
        <v>148.56147037618067</v>
      </c>
      <c r="O69" s="69">
        <v>143.29807198347712</v>
      </c>
      <c r="P69" s="69">
        <v>138.0570482000727</v>
      </c>
      <c r="Q69" s="69">
        <v>134.55027514085177</v>
      </c>
      <c r="R69" s="69">
        <v>131.64271680086296</v>
      </c>
      <c r="S69" s="69">
        <v>128.92460643104405</v>
      </c>
      <c r="T69" s="69">
        <v>126.24491228502288</v>
      </c>
      <c r="U69" s="69">
        <v>123.85327751499662</v>
      </c>
      <c r="V69" s="69">
        <v>121.62195830911055</v>
      </c>
      <c r="W69" s="69">
        <v>120.09313495782565</v>
      </c>
      <c r="X69" s="69">
        <v>118.52068098390033</v>
      </c>
      <c r="Y69" s="72">
        <v>116.22256675670542</v>
      </c>
      <c r="Z69" s="69">
        <v>113.54368864828939</v>
      </c>
      <c r="AA69" s="69">
        <v>111.69902396901108</v>
      </c>
      <c r="AB69" s="69">
        <v>109.46294427626412</v>
      </c>
      <c r="AC69" s="69">
        <v>106.75751319348799</v>
      </c>
      <c r="AD69" s="69">
        <v>103.39787831182811</v>
      </c>
      <c r="AE69" s="69">
        <v>100</v>
      </c>
      <c r="AF69" s="69">
        <v>97.127020785219401</v>
      </c>
      <c r="AG69" s="69">
        <v>94.925087043484695</v>
      </c>
      <c r="AH69" s="69">
        <v>93.573585086500202</v>
      </c>
      <c r="AI69" s="69">
        <v>92.713743383581559</v>
      </c>
      <c r="AJ69" s="69">
        <v>90.921104855750997</v>
      </c>
      <c r="AK69" s="71">
        <v>89.272402682225902</v>
      </c>
      <c r="AL69" s="55"/>
      <c r="AM69" s="55"/>
    </row>
    <row r="70" spans="1:39">
      <c r="A70" s="76">
        <v>2007</v>
      </c>
      <c r="B70" s="103">
        <v>2.9579608141525625E-2</v>
      </c>
      <c r="C70" s="98">
        <v>571.10873623549139</v>
      </c>
      <c r="D70" s="69">
        <v>245.91381439455711</v>
      </c>
      <c r="E70" s="69">
        <v>225.9928590164285</v>
      </c>
      <c r="F70" s="69">
        <v>205.72226337127705</v>
      </c>
      <c r="G70" s="69">
        <v>192.53923298991637</v>
      </c>
      <c r="H70" s="69">
        <v>184.42515529849641</v>
      </c>
      <c r="I70" s="69">
        <v>177.8365171970766</v>
      </c>
      <c r="J70" s="69">
        <v>172.26991912382786</v>
      </c>
      <c r="K70" s="69">
        <v>168.36624818542921</v>
      </c>
      <c r="L70" s="69">
        <v>163.99221554094999</v>
      </c>
      <c r="M70" s="69">
        <v>158.89639131023893</v>
      </c>
      <c r="N70" s="69">
        <v>152.95586045483694</v>
      </c>
      <c r="O70" s="69">
        <v>147.53677280018451</v>
      </c>
      <c r="P70" s="69">
        <v>142.14072158700657</v>
      </c>
      <c r="Q70" s="69">
        <v>138.53021955485264</v>
      </c>
      <c r="R70" s="69">
        <v>135.53665677851831</v>
      </c>
      <c r="S70" s="69">
        <v>132.73814576907475</v>
      </c>
      <c r="T70" s="69">
        <v>129.97918732027512</v>
      </c>
      <c r="U70" s="69">
        <v>127.51680893093385</v>
      </c>
      <c r="V70" s="69">
        <v>125.219488177299</v>
      </c>
      <c r="W70" s="69">
        <v>123.64544283036548</v>
      </c>
      <c r="X70" s="69">
        <v>122.02647628407087</v>
      </c>
      <c r="Y70" s="72">
        <v>119.66038473857107</v>
      </c>
      <c r="Z70" s="69">
        <v>116.90226646544917</v>
      </c>
      <c r="AA70" s="69">
        <v>115.0030373278053</v>
      </c>
      <c r="AB70" s="69">
        <v>112.70081527397367</v>
      </c>
      <c r="AC70" s="69">
        <v>109.91535859991512</v>
      </c>
      <c r="AD70" s="69">
        <v>106.45634703495713</v>
      </c>
      <c r="AE70" s="69">
        <v>102.95796081415256</v>
      </c>
      <c r="AF70" s="69">
        <v>100</v>
      </c>
      <c r="AG70" s="69">
        <v>97.732933921031176</v>
      </c>
      <c r="AH70" s="69">
        <v>96.341455065756591</v>
      </c>
      <c r="AI70" s="69">
        <v>95.456179582201855</v>
      </c>
      <c r="AJ70" s="69">
        <v>93.610515509178668</v>
      </c>
      <c r="AK70" s="71">
        <v>91.913045371418619</v>
      </c>
      <c r="AL70" s="55"/>
      <c r="AM70" s="55"/>
    </row>
    <row r="71" spans="1:39">
      <c r="A71" s="76">
        <v>2008</v>
      </c>
      <c r="B71" s="103">
        <v>2.3196541718481734E-2</v>
      </c>
      <c r="C71" s="98">
        <v>584.35648386136734</v>
      </c>
      <c r="D71" s="69">
        <v>251.61816444931142</v>
      </c>
      <c r="E71" s="69">
        <v>231.23511179868203</v>
      </c>
      <c r="F71" s="69">
        <v>210.49430843598938</v>
      </c>
      <c r="G71" s="69">
        <v>197.00547734041143</v>
      </c>
      <c r="H71" s="69">
        <v>188.70318110731543</v>
      </c>
      <c r="I71" s="69">
        <v>181.9617093873081</v>
      </c>
      <c r="J71" s="69">
        <v>176.2659854896232</v>
      </c>
      <c r="K71" s="69">
        <v>172.27176288544678</v>
      </c>
      <c r="L71" s="69">
        <v>167.79626781025186</v>
      </c>
      <c r="M71" s="69">
        <v>162.58223808018309</v>
      </c>
      <c r="N71" s="69">
        <v>156.50390745296383</v>
      </c>
      <c r="O71" s="69">
        <v>150.95911570545414</v>
      </c>
      <c r="P71" s="69">
        <v>145.43789476519467</v>
      </c>
      <c r="Q71" s="69">
        <v>141.7436415720272</v>
      </c>
      <c r="R71" s="69">
        <v>138.68063849186476</v>
      </c>
      <c r="S71" s="69">
        <v>135.81721170504102</v>
      </c>
      <c r="T71" s="69">
        <v>132.99425496148424</v>
      </c>
      <c r="U71" s="69">
        <v>130.47475790910792</v>
      </c>
      <c r="V71" s="69">
        <v>128.12414725877065</v>
      </c>
      <c r="W71" s="69">
        <v>126.5135895032802</v>
      </c>
      <c r="X71" s="69">
        <v>124.85706853195364</v>
      </c>
      <c r="Y71" s="72">
        <v>122.43609184520891</v>
      </c>
      <c r="Z71" s="69">
        <v>119.61399476650003</v>
      </c>
      <c r="AA71" s="69">
        <v>117.67071008093184</v>
      </c>
      <c r="AB71" s="69">
        <v>115.3150844371833</v>
      </c>
      <c r="AC71" s="69">
        <v>112.46501480117993</v>
      </c>
      <c r="AD71" s="69">
        <v>108.92576613015068</v>
      </c>
      <c r="AE71" s="69">
        <v>105.34622944742786</v>
      </c>
      <c r="AF71" s="69">
        <v>102.31965417184817</v>
      </c>
      <c r="AG71" s="69">
        <v>100</v>
      </c>
      <c r="AH71" s="69">
        <v>98.576243647408646</v>
      </c>
      <c r="AI71" s="69">
        <v>97.670432834167286</v>
      </c>
      <c r="AJ71" s="69">
        <v>95.781955737475911</v>
      </c>
      <c r="AK71" s="71">
        <v>94.045110162849426</v>
      </c>
      <c r="AL71" s="55"/>
      <c r="AM71" s="55"/>
    </row>
    <row r="72" spans="1:39">
      <c r="A72" s="76">
        <v>2009</v>
      </c>
      <c r="B72" s="103">
        <v>1.4443199496258986E-2</v>
      </c>
      <c r="C72" s="98">
        <v>592.7964611347096</v>
      </c>
      <c r="D72" s="69">
        <v>255.25233579533537</v>
      </c>
      <c r="E72" s="69">
        <v>234.57488664893017</v>
      </c>
      <c r="F72" s="69">
        <v>213.53451972555746</v>
      </c>
      <c r="G72" s="69">
        <v>199.85086675149475</v>
      </c>
      <c r="H72" s="69">
        <v>191.42865879762709</v>
      </c>
      <c r="I72" s="69">
        <v>184.58981865666931</v>
      </c>
      <c r="J72" s="69">
        <v>178.81183028245454</v>
      </c>
      <c r="K72" s="69">
        <v>174.75991832437353</v>
      </c>
      <c r="L72" s="69">
        <v>170.21978278096307</v>
      </c>
      <c r="M72" s="69">
        <v>164.93044577932346</v>
      </c>
      <c r="N72" s="69">
        <v>158.76432461025107</v>
      </c>
      <c r="O72" s="69">
        <v>153.13944832936687</v>
      </c>
      <c r="P72" s="69">
        <v>147.53848329360432</v>
      </c>
      <c r="Q72" s="69">
        <v>143.79087326457824</v>
      </c>
      <c r="R72" s="69">
        <v>140.68363061987134</v>
      </c>
      <c r="S72" s="69">
        <v>137.77884678872257</v>
      </c>
      <c r="T72" s="69">
        <v>134.91511751774931</v>
      </c>
      <c r="U72" s="69">
        <v>132.35923086681527</v>
      </c>
      <c r="V72" s="69">
        <v>129.97466987791714</v>
      </c>
      <c r="W72" s="69">
        <v>128.3408505154639</v>
      </c>
      <c r="X72" s="69">
        <v>126.66040408127874</v>
      </c>
      <c r="Y72" s="72">
        <v>124.20446074527155</v>
      </c>
      <c r="Z72" s="69">
        <v>121.34160355545708</v>
      </c>
      <c r="AA72" s="69">
        <v>119.3702516214972</v>
      </c>
      <c r="AB72" s="69">
        <v>116.98060320663751</v>
      </c>
      <c r="AC72" s="69">
        <v>114.0893694463031</v>
      </c>
      <c r="AD72" s="69">
        <v>110.4990027006513</v>
      </c>
      <c r="AE72" s="69">
        <v>106.86776605551574</v>
      </c>
      <c r="AF72" s="69">
        <v>103.79747734944041</v>
      </c>
      <c r="AG72" s="69">
        <v>101.44431994962591</v>
      </c>
      <c r="AH72" s="69">
        <v>100</v>
      </c>
      <c r="AI72" s="69">
        <v>99.081106380477138</v>
      </c>
      <c r="AJ72" s="69">
        <v>97.165353632334131</v>
      </c>
      <c r="AK72" s="71">
        <v>95.403422450579129</v>
      </c>
      <c r="AL72" s="55"/>
      <c r="AM72" s="55"/>
    </row>
    <row r="73" spans="1:39">
      <c r="A73" s="76">
        <v>2010</v>
      </c>
      <c r="B73" s="103">
        <v>9.274155821335511E-3</v>
      </c>
      <c r="C73" s="98">
        <v>598.29414788560905</v>
      </c>
      <c r="D73" s="69">
        <v>257.61958573126111</v>
      </c>
      <c r="E73" s="69">
        <v>236.75037069948445</v>
      </c>
      <c r="F73" s="69">
        <v>215.51487213472629</v>
      </c>
      <c r="G73" s="69">
        <v>201.70431483077704</v>
      </c>
      <c r="H73" s="69">
        <v>193.20399800798555</v>
      </c>
      <c r="I73" s="69">
        <v>186.3017333979233</v>
      </c>
      <c r="J73" s="69">
        <v>180.47015905919221</v>
      </c>
      <c r="K73" s="69">
        <v>176.38066903823761</v>
      </c>
      <c r="L73" s="69">
        <v>171.79842757034757</v>
      </c>
      <c r="M73" s="69">
        <v>166.46003643316322</v>
      </c>
      <c r="N73" s="69">
        <v>160.2367296955556</v>
      </c>
      <c r="O73" s="69">
        <v>154.55968743556676</v>
      </c>
      <c r="P73" s="69">
        <v>148.9067781773127</v>
      </c>
      <c r="Q73" s="69">
        <v>145.12441222891982</v>
      </c>
      <c r="R73" s="69">
        <v>141.98835253175122</v>
      </c>
      <c r="S73" s="69">
        <v>139.05662928272508</v>
      </c>
      <c r="T73" s="69">
        <v>136.16634134026268</v>
      </c>
      <c r="U73" s="69">
        <v>133.58675099826624</v>
      </c>
      <c r="V73" s="69">
        <v>131.18007521919159</v>
      </c>
      <c r="W73" s="69">
        <v>129.53110356138703</v>
      </c>
      <c r="X73" s="69">
        <v>127.83507240512182</v>
      </c>
      <c r="Y73" s="72">
        <v>125.35635226792814</v>
      </c>
      <c r="Z73" s="69">
        <v>122.46694449444109</v>
      </c>
      <c r="AA73" s="69">
        <v>120.47730993546699</v>
      </c>
      <c r="AB73" s="69">
        <v>118.06549954884967</v>
      </c>
      <c r="AC73" s="69">
        <v>115.14745203610602</v>
      </c>
      <c r="AD73" s="69">
        <v>111.52378766979932</v>
      </c>
      <c r="AE73" s="69">
        <v>107.85887437019261</v>
      </c>
      <c r="AF73" s="69">
        <v>104.76011132824065</v>
      </c>
      <c r="AG73" s="69">
        <v>102.38513038002814</v>
      </c>
      <c r="AH73" s="69">
        <v>100.92741558213355</v>
      </c>
      <c r="AI73" s="69">
        <v>100</v>
      </c>
      <c r="AJ73" s="69">
        <v>98.066480262355569</v>
      </c>
      <c r="AK73" s="71">
        <v>96.288208656274492</v>
      </c>
      <c r="AL73" s="55"/>
      <c r="AM73" s="55"/>
    </row>
    <row r="74" spans="1:39">
      <c r="A74" s="76">
        <v>2011</v>
      </c>
      <c r="B74" s="103">
        <v>1.9716418214171857E-2</v>
      </c>
      <c r="C74" s="98">
        <v>610.09036552041334</v>
      </c>
      <c r="D74" s="69">
        <v>262.69892122370038</v>
      </c>
      <c r="E74" s="69">
        <v>241.41824002055571</v>
      </c>
      <c r="F74" s="69">
        <v>219.76405348510835</v>
      </c>
      <c r="G74" s="69">
        <v>205.68120145758365</v>
      </c>
      <c r="H74" s="69">
        <v>197.01328883336103</v>
      </c>
      <c r="I74" s="69">
        <v>189.97493628762192</v>
      </c>
      <c r="J74" s="69">
        <v>184.02838419038136</v>
      </c>
      <c r="K74" s="69">
        <v>179.85826407389095</v>
      </c>
      <c r="L74" s="69">
        <v>175.18567721686165</v>
      </c>
      <c r="M74" s="69">
        <v>169.74203212742577</v>
      </c>
      <c r="N74" s="69">
        <v>163.3960240715044</v>
      </c>
      <c r="O74" s="69">
        <v>157.60705087209809</v>
      </c>
      <c r="P74" s="69">
        <v>151.84268649078152</v>
      </c>
      <c r="Q74" s="69">
        <v>147.98574583351109</v>
      </c>
      <c r="R74" s="69">
        <v>144.7878542718085</v>
      </c>
      <c r="S74" s="69">
        <v>141.79832794111636</v>
      </c>
      <c r="T74" s="69">
        <v>138.85105387282098</v>
      </c>
      <c r="U74" s="69">
        <v>136.22060324882048</v>
      </c>
      <c r="V74" s="69">
        <v>133.76647644357971</v>
      </c>
      <c r="W74" s="69">
        <v>132.08499297094656</v>
      </c>
      <c r="X74" s="69">
        <v>130.35552215510015</v>
      </c>
      <c r="Y74" s="72">
        <v>127.82793053504567</v>
      </c>
      <c r="Z74" s="69">
        <v>124.88155398950528</v>
      </c>
      <c r="AA74" s="69">
        <v>122.85269096347307</v>
      </c>
      <c r="AB74" s="69">
        <v>120.39332831461992</v>
      </c>
      <c r="AC74" s="69">
        <v>117.41774735674619</v>
      </c>
      <c r="AD74" s="69">
        <v>113.72263730832559</v>
      </c>
      <c r="AE74" s="69">
        <v>109.98546504538515</v>
      </c>
      <c r="AF74" s="69">
        <v>106.82560549535145</v>
      </c>
      <c r="AG74" s="69">
        <v>104.40379842951329</v>
      </c>
      <c r="AH74" s="69">
        <v>102.91734271702643</v>
      </c>
      <c r="AI74" s="69">
        <v>101.97164182141719</v>
      </c>
      <c r="AJ74" s="69">
        <v>100</v>
      </c>
      <c r="AK74" s="71">
        <v>98.18666724723505</v>
      </c>
      <c r="AL74" s="55"/>
      <c r="AM74" s="55"/>
    </row>
    <row r="75" spans="1:39">
      <c r="A75" s="76">
        <v>2012</v>
      </c>
      <c r="B75" s="103">
        <v>1.846821776931247E-2</v>
      </c>
      <c r="C75" s="98">
        <v>621.35764724980379</v>
      </c>
      <c r="D75" s="69">
        <v>267.55050210862316</v>
      </c>
      <c r="E75" s="69">
        <v>245.87680465073947</v>
      </c>
      <c r="F75" s="69">
        <v>223.82270388273815</v>
      </c>
      <c r="G75" s="69">
        <v>209.47976667715614</v>
      </c>
      <c r="H75" s="69">
        <v>200.651773154984</v>
      </c>
      <c r="I75" s="69">
        <v>193.48343478169298</v>
      </c>
      <c r="J75" s="69">
        <v>187.42706046534403</v>
      </c>
      <c r="K75" s="69">
        <v>183.17992566241807</v>
      </c>
      <c r="L75" s="69">
        <v>178.42104445376714</v>
      </c>
      <c r="M75" s="69">
        <v>172.87686494136068</v>
      </c>
      <c r="N75" s="69">
        <v>166.41365742669677</v>
      </c>
      <c r="O75" s="69">
        <v>160.51777220958309</v>
      </c>
      <c r="P75" s="69">
        <v>154.6469502915707</v>
      </c>
      <c r="Q75" s="69">
        <v>150.71877881431848</v>
      </c>
      <c r="R75" s="69">
        <v>147.46182789485172</v>
      </c>
      <c r="S75" s="69">
        <v>144.41709034085727</v>
      </c>
      <c r="T75" s="69">
        <v>141.41538537324277</v>
      </c>
      <c r="U75" s="69">
        <v>138.73635501428683</v>
      </c>
      <c r="V75" s="69">
        <v>136.23690486077334</v>
      </c>
      <c r="W75" s="69">
        <v>134.52436738519211</v>
      </c>
      <c r="X75" s="69">
        <v>132.76295632569298</v>
      </c>
      <c r="Y75" s="72">
        <v>130.18868459316744</v>
      </c>
      <c r="Z75" s="69">
        <v>127.18789372395361</v>
      </c>
      <c r="AA75" s="69">
        <v>125.12156121373252</v>
      </c>
      <c r="AB75" s="69">
        <v>122.61677851990665</v>
      </c>
      <c r="AC75" s="69">
        <v>119.58624388491269</v>
      </c>
      <c r="AD75" s="69">
        <v>115.82289173943627</v>
      </c>
      <c r="AE75" s="69">
        <v>112.01670056530243</v>
      </c>
      <c r="AF75" s="69">
        <v>108.79848404097827</v>
      </c>
      <c r="AG75" s="69">
        <v>106.33195051485295</v>
      </c>
      <c r="AH75" s="69">
        <v>104.81804261456342</v>
      </c>
      <c r="AI75" s="69">
        <v>103.85487630886945</v>
      </c>
      <c r="AJ75" s="69">
        <v>101.84682177693125</v>
      </c>
      <c r="AK75" s="71">
        <v>100</v>
      </c>
      <c r="AL75" s="55"/>
      <c r="AM75" s="55"/>
    </row>
    <row r="76" spans="1:39">
      <c r="A76" s="76">
        <v>2013</v>
      </c>
      <c r="B76" s="103">
        <v>1.6567970042671982E-2</v>
      </c>
      <c r="C76" s="98">
        <v>631.65228213522369</v>
      </c>
      <c r="D76" s="69">
        <v>271.98327081246066</v>
      </c>
      <c r="E76" s="69">
        <v>249.95048418438083</v>
      </c>
      <c r="F76" s="69">
        <v>227.53099173553719</v>
      </c>
      <c r="G76" s="69">
        <v>212.95042117600914</v>
      </c>
      <c r="H76" s="69">
        <v>203.97616572162477</v>
      </c>
      <c r="I76" s="69">
        <v>196.68906253290933</v>
      </c>
      <c r="J76" s="69">
        <v>190.53234638831989</v>
      </c>
      <c r="K76" s="69">
        <v>186.21484518321188</v>
      </c>
      <c r="L76" s="69">
        <v>181.37711897325937</v>
      </c>
      <c r="M76" s="69">
        <v>175.74108366078019</v>
      </c>
      <c r="N76" s="69">
        <v>169.17079391763374</v>
      </c>
      <c r="O76" s="69">
        <v>163.1772258508679</v>
      </c>
      <c r="P76" s="69">
        <v>157.20913633119201</v>
      </c>
      <c r="Q76" s="69">
        <v>153.21588302658222</v>
      </c>
      <c r="R76" s="69">
        <v>149.90497104185127</v>
      </c>
      <c r="S76" s="69">
        <v>146.80978836727445</v>
      </c>
      <c r="T76" s="69">
        <v>143.75835124167958</v>
      </c>
      <c r="U76" s="69">
        <v>141.03493478799302</v>
      </c>
      <c r="V76" s="69">
        <v>138.49407381921296</v>
      </c>
      <c r="W76" s="69">
        <v>136.75316307403935</v>
      </c>
      <c r="X76" s="69">
        <v>134.96256900887363</v>
      </c>
      <c r="Y76" s="72">
        <v>132.34564681940191</v>
      </c>
      <c r="Z76" s="69">
        <v>129.29513893696262</v>
      </c>
      <c r="AA76" s="69">
        <v>127.19457149161398</v>
      </c>
      <c r="AB76" s="69">
        <v>124.6482896331534</v>
      </c>
      <c r="AC76" s="69">
        <v>121.56754519111358</v>
      </c>
      <c r="AD76" s="69">
        <v>117.74184194003089</v>
      </c>
      <c r="AE76" s="69">
        <v>113.87258990454731</v>
      </c>
      <c r="AF76" s="69">
        <v>110.60105406525732</v>
      </c>
      <c r="AG76" s="69">
        <v>108.09365508556191</v>
      </c>
      <c r="AH76" s="69">
        <v>106.55466480453303</v>
      </c>
      <c r="AI76" s="69">
        <v>105.57554078834019</v>
      </c>
      <c r="AJ76" s="69">
        <v>103.53421686907279</v>
      </c>
      <c r="AK76" s="71">
        <v>101.65679700426719</v>
      </c>
      <c r="AL76" s="55"/>
      <c r="AM76" s="55"/>
    </row>
    <row r="77" spans="1:39">
      <c r="A77" s="76">
        <v>2014</v>
      </c>
      <c r="B77" s="103">
        <v>1.6105197781252068E-2</v>
      </c>
      <c r="C77" s="98">
        <v>641.82516706799072</v>
      </c>
      <c r="D77" s="69">
        <v>276.36361518208719</v>
      </c>
      <c r="E77" s="69">
        <v>253.97598616769</v>
      </c>
      <c r="F77" s="69">
        <v>231.19542335880246</v>
      </c>
      <c r="G77" s="69">
        <v>216.38002982664972</v>
      </c>
      <c r="H77" s="69">
        <v>207.26124221323298</v>
      </c>
      <c r="I77" s="69">
        <v>199.8567787864109</v>
      </c>
      <c r="J77" s="69">
        <v>193.60090751062984</v>
      </c>
      <c r="K77" s="69">
        <v>189.21387209469273</v>
      </c>
      <c r="L77" s="69">
        <v>184.29823334731742</v>
      </c>
      <c r="M77" s="69">
        <v>178.57142857142861</v>
      </c>
      <c r="N77" s="69">
        <v>171.89532301248866</v>
      </c>
      <c r="O77" s="69">
        <v>165.80522734659218</v>
      </c>
      <c r="P77" s="69">
        <v>159.74102056482567</v>
      </c>
      <c r="Q77" s="69">
        <v>155.68345512595451</v>
      </c>
      <c r="R77" s="69">
        <v>152.31922024887317</v>
      </c>
      <c r="S77" s="69">
        <v>149.17418904515316</v>
      </c>
      <c r="T77" s="69">
        <v>146.07360792113352</v>
      </c>
      <c r="U77" s="69">
        <v>143.30633030681963</v>
      </c>
      <c r="V77" s="69">
        <v>140.72454826960271</v>
      </c>
      <c r="W77" s="69">
        <v>138.95559981255857</v>
      </c>
      <c r="X77" s="69">
        <v>137.13616787582743</v>
      </c>
      <c r="Y77" s="72">
        <v>134.47709963691611</v>
      </c>
      <c r="Z77" s="69">
        <v>131.37746272169687</v>
      </c>
      <c r="AA77" s="69">
        <v>129.24306522218805</v>
      </c>
      <c r="AB77" s="69">
        <v>126.65577499079014</v>
      </c>
      <c r="AC77" s="69">
        <v>123.52541455019777</v>
      </c>
      <c r="AD77" s="69">
        <v>119.63809759160401</v>
      </c>
      <c r="AE77" s="69">
        <v>115.70653048682345</v>
      </c>
      <c r="AF77" s="69">
        <v>112.38230591579324</v>
      </c>
      <c r="AG77" s="69">
        <v>109.83452477961332</v>
      </c>
      <c r="AH77" s="69">
        <v>108.27074875572505</v>
      </c>
      <c r="AI77" s="69">
        <v>107.27585575359906</v>
      </c>
      <c r="AJ77" s="69">
        <v>105.20165590887625</v>
      </c>
      <c r="AK77" s="71">
        <v>103.2939998258295</v>
      </c>
      <c r="AL77" s="55"/>
      <c r="AM77" s="55"/>
    </row>
    <row r="78" spans="1:39">
      <c r="A78" s="76">
        <v>2015</v>
      </c>
      <c r="B78" s="103">
        <v>1.7915481083359615E-2</v>
      </c>
      <c r="C78" s="98">
        <v>653.32377370742142</v>
      </c>
      <c r="D78" s="69">
        <v>281.31480230201078</v>
      </c>
      <c r="E78" s="69">
        <v>258.52608814350486</v>
      </c>
      <c r="F78" s="69">
        <v>235.3374005925464</v>
      </c>
      <c r="G78" s="69">
        <v>220.25658215782585</v>
      </c>
      <c r="H78" s="69">
        <v>210.9744270774178</v>
      </c>
      <c r="I78" s="69">
        <v>203.43730912614004</v>
      </c>
      <c r="J78" s="69">
        <v>197.06936090685778</v>
      </c>
      <c r="K78" s="69">
        <v>192.60372964091445</v>
      </c>
      <c r="L78" s="69">
        <v>187.6000248605479</v>
      </c>
      <c r="M78" s="69">
        <v>181.77062162202859</v>
      </c>
      <c r="N78" s="69">
        <v>174.97491042023691</v>
      </c>
      <c r="O78" s="69">
        <v>168.77570776064221</v>
      </c>
      <c r="P78" s="69">
        <v>162.6028577969914</v>
      </c>
      <c r="Q78" s="69">
        <v>158.47259912125563</v>
      </c>
      <c r="R78" s="69">
        <v>155.04809235787394</v>
      </c>
      <c r="S78" s="69">
        <v>151.84671640711713</v>
      </c>
      <c r="T78" s="69">
        <v>148.6905868806227</v>
      </c>
      <c r="U78" s="69">
        <v>145.87373215655717</v>
      </c>
      <c r="V78" s="69">
        <v>143.24569625209111</v>
      </c>
      <c r="W78" s="69">
        <v>141.44505623242736</v>
      </c>
      <c r="X78" s="69">
        <v>139.59302829725124</v>
      </c>
      <c r="Y78" s="72">
        <v>136.88632157160635</v>
      </c>
      <c r="Z78" s="69">
        <v>133.73115316986721</v>
      </c>
      <c r="AA78" s="69">
        <v>131.55851691233158</v>
      </c>
      <c r="AB78" s="69">
        <v>128.92487413173589</v>
      </c>
      <c r="AC78" s="69">
        <v>125.73843177788599</v>
      </c>
      <c r="AD78" s="69">
        <v>121.78147166585553</v>
      </c>
      <c r="AE78" s="69">
        <v>117.77946864498132</v>
      </c>
      <c r="AF78" s="69">
        <v>114.39568899153197</v>
      </c>
      <c r="AG78" s="69">
        <v>111.80226313060228</v>
      </c>
      <c r="AH78" s="69">
        <v>110.21047130693944</v>
      </c>
      <c r="AI78" s="69">
        <v>109.19775431805388</v>
      </c>
      <c r="AJ78" s="69">
        <v>107.08639418524984</v>
      </c>
      <c r="AK78" s="71">
        <v>105.14456152573372</v>
      </c>
      <c r="AL78" s="55"/>
      <c r="AM78" s="55"/>
    </row>
    <row r="79" spans="1:39">
      <c r="A79" s="76">
        <v>2016</v>
      </c>
      <c r="B79" s="103">
        <v>1.8014287193291074E-2</v>
      </c>
      <c r="C79" s="98">
        <v>665.09293579719167</v>
      </c>
      <c r="D79" s="69">
        <v>286.38248794240309</v>
      </c>
      <c r="E79" s="69">
        <v>263.18325134228002</v>
      </c>
      <c r="F79" s="69">
        <v>239.57683611414313</v>
      </c>
      <c r="G79" s="69">
        <v>224.22434748502963</v>
      </c>
      <c r="H79" s="69">
        <v>214.77498099723044</v>
      </c>
      <c r="I79" s="69">
        <v>207.10208723856866</v>
      </c>
      <c r="J79" s="69">
        <v>200.61942497123223</v>
      </c>
      <c r="K79" s="69">
        <v>196.07334854116488</v>
      </c>
      <c r="L79" s="69">
        <v>190.97950558585435</v>
      </c>
      <c r="M79" s="69">
        <v>185.04508980323084</v>
      </c>
      <c r="N79" s="69">
        <v>178.12695870816745</v>
      </c>
      <c r="O79" s="69">
        <v>171.81608183149336</v>
      </c>
      <c r="P79" s="69">
        <v>165.53203237579626</v>
      </c>
      <c r="Q79" s="69">
        <v>161.32737003409321</v>
      </c>
      <c r="R79" s="69">
        <v>157.8411732223806</v>
      </c>
      <c r="S79" s="69">
        <v>154.58212676583315</v>
      </c>
      <c r="T79" s="69">
        <v>151.36914181562923</v>
      </c>
      <c r="U79" s="69">
        <v>148.5015434615826</v>
      </c>
      <c r="V79" s="69">
        <v>145.82616536357924</v>
      </c>
      <c r="W79" s="69">
        <v>143.99308809746952</v>
      </c>
      <c r="X79" s="69">
        <v>142.10769719917911</v>
      </c>
      <c r="Y79" s="72">
        <v>139.35223108123046</v>
      </c>
      <c r="Z79" s="69">
        <v>136.1402245697592</v>
      </c>
      <c r="AA79" s="69">
        <v>133.92844981871374</v>
      </c>
      <c r="AB79" s="69">
        <v>131.24736384070388</v>
      </c>
      <c r="AC79" s="69">
        <v>128.00351999916685</v>
      </c>
      <c r="AD79" s="69">
        <v>123.97527807126589</v>
      </c>
      <c r="AE79" s="69">
        <v>119.90118181862523</v>
      </c>
      <c r="AF79" s="69">
        <v>116.45644578669983</v>
      </c>
      <c r="AG79" s="69">
        <v>113.81630120749685</v>
      </c>
      <c r="AH79" s="69">
        <v>112.19583438877061</v>
      </c>
      <c r="AI79" s="69">
        <v>111.16487402520175</v>
      </c>
      <c r="AJ79" s="69">
        <v>109.0154792445969</v>
      </c>
      <c r="AK79" s="71">
        <v>107.03866585387094</v>
      </c>
      <c r="AL79" s="55"/>
      <c r="AM79" s="55"/>
    </row>
    <row r="80" spans="1:39">
      <c r="A80" s="76">
        <v>2017</v>
      </c>
      <c r="B80" s="103">
        <v>1.8000610190175868E-2</v>
      </c>
      <c r="C80" s="98">
        <v>677.06501447471658</v>
      </c>
      <c r="D80" s="69">
        <v>291.53754747314701</v>
      </c>
      <c r="E80" s="69">
        <v>267.92071045827549</v>
      </c>
      <c r="F80" s="69">
        <v>243.88936535162946</v>
      </c>
      <c r="G80" s="69">
        <v>228.26052255925421</v>
      </c>
      <c r="H80" s="69">
        <v>218.64106170876403</v>
      </c>
      <c r="I80" s="69">
        <v>210.83005118052193</v>
      </c>
      <c r="J80" s="69">
        <v>204.23069703671663</v>
      </c>
      <c r="K80" s="69">
        <v>199.60278845693688</v>
      </c>
      <c r="L80" s="69">
        <v>194.41725322021782</v>
      </c>
      <c r="M80" s="69">
        <v>188.3760143323849</v>
      </c>
      <c r="N80" s="69">
        <v>181.33335265623472</v>
      </c>
      <c r="O80" s="69">
        <v>174.90887614494545</v>
      </c>
      <c r="P80" s="69">
        <v>168.51170996458055</v>
      </c>
      <c r="Q80" s="69">
        <v>164.23136113508318</v>
      </c>
      <c r="R80" s="69">
        <v>160.68241065351671</v>
      </c>
      <c r="S80" s="69">
        <v>157.36469937211328</v>
      </c>
      <c r="T80" s="69">
        <v>154.09387873227382</v>
      </c>
      <c r="U80" s="69">
        <v>151.17466185807402</v>
      </c>
      <c r="V80" s="69">
        <v>148.45112532181716</v>
      </c>
      <c r="W80" s="69">
        <v>146.58505154639172</v>
      </c>
      <c r="X80" s="69">
        <v>144.6657224614851</v>
      </c>
      <c r="Y80" s="72">
        <v>141.860656272055</v>
      </c>
      <c r="Z80" s="69">
        <v>138.59083168344245</v>
      </c>
      <c r="AA80" s="69">
        <v>136.33924363727496</v>
      </c>
      <c r="AB80" s="69">
        <v>133.60989647568857</v>
      </c>
      <c r="AC80" s="69">
        <v>130.30766146564224</v>
      </c>
      <c r="AD80" s="69">
        <v>126.20690872504541</v>
      </c>
      <c r="AE80" s="69">
        <v>122.05947625388372</v>
      </c>
      <c r="AF80" s="69">
        <v>118.55273287143957</v>
      </c>
      <c r="AG80" s="69">
        <v>115.86506407882065</v>
      </c>
      <c r="AH80" s="69">
        <v>114.21542786856439</v>
      </c>
      <c r="AI80" s="69">
        <v>113.16590958936942</v>
      </c>
      <c r="AJ80" s="69">
        <v>110.97782439117411</v>
      </c>
      <c r="AK80" s="71">
        <v>108.96542715318297</v>
      </c>
      <c r="AL80" s="55"/>
      <c r="AM80" s="55"/>
    </row>
    <row r="81" spans="1:39">
      <c r="A81" s="76">
        <v>2018</v>
      </c>
      <c r="B81" s="103">
        <v>1.7982017982017994E-2</v>
      </c>
      <c r="C81" s="98">
        <v>689.24000973999614</v>
      </c>
      <c r="D81" s="69">
        <v>296.77998089424256</v>
      </c>
      <c r="E81" s="69">
        <v>272.73846549149124</v>
      </c>
      <c r="F81" s="69">
        <v>248.27498830500542</v>
      </c>
      <c r="G81" s="69">
        <v>232.36510738049955</v>
      </c>
      <c r="H81" s="69">
        <v>222.57266921201852</v>
      </c>
      <c r="I81" s="69">
        <v>214.62120095199987</v>
      </c>
      <c r="J81" s="69">
        <v>207.90317710331095</v>
      </c>
      <c r="K81" s="69">
        <v>203.19204938823046</v>
      </c>
      <c r="L81" s="69">
        <v>197.91326776363834</v>
      </c>
      <c r="M81" s="69">
        <v>191.76339520949071</v>
      </c>
      <c r="N81" s="69">
        <v>184.59409226443876</v>
      </c>
      <c r="O81" s="69">
        <v>178.05409070099842</v>
      </c>
      <c r="P81" s="69">
        <v>171.54189056334423</v>
      </c>
      <c r="Q81" s="69">
        <v>167.18457242422554</v>
      </c>
      <c r="R81" s="69">
        <v>163.57180465128224</v>
      </c>
      <c r="S81" s="69">
        <v>160.19443422595748</v>
      </c>
      <c r="T81" s="69">
        <v>156.86479763055647</v>
      </c>
      <c r="U81" s="69">
        <v>153.89308734603139</v>
      </c>
      <c r="V81" s="69">
        <v>151.12057612680488</v>
      </c>
      <c r="W81" s="69">
        <v>149.22094657919399</v>
      </c>
      <c r="X81" s="69">
        <v>147.26710408416915</v>
      </c>
      <c r="Y81" s="72">
        <v>144.41159714407996</v>
      </c>
      <c r="Z81" s="69">
        <v>141.08297451091693</v>
      </c>
      <c r="AA81" s="69">
        <v>138.79089836801518</v>
      </c>
      <c r="AB81" s="69">
        <v>136.01247203668999</v>
      </c>
      <c r="AC81" s="69">
        <v>132.65085617731214</v>
      </c>
      <c r="AD81" s="69">
        <v>128.47636362719408</v>
      </c>
      <c r="AE81" s="69">
        <v>124.25435195075676</v>
      </c>
      <c r="AF81" s="69">
        <v>120.68455024575117</v>
      </c>
      <c r="AG81" s="69">
        <v>117.94855174457366</v>
      </c>
      <c r="AH81" s="69">
        <v>116.2692517463208</v>
      </c>
      <c r="AI81" s="69">
        <v>115.20086101055688</v>
      </c>
      <c r="AJ81" s="69">
        <v>112.97342962498143</v>
      </c>
      <c r="AK81" s="71">
        <v>110.92484542366978</v>
      </c>
      <c r="AL81" s="55"/>
      <c r="AM81" s="55"/>
    </row>
    <row r="82" spans="1:39">
      <c r="A82" s="76">
        <v>2019</v>
      </c>
      <c r="B82" s="103">
        <v>1.8017664376839909E-2</v>
      </c>
      <c r="C82" s="98">
        <v>701.65850491058131</v>
      </c>
      <c r="D82" s="69">
        <v>302.12726298375998</v>
      </c>
      <c r="E82" s="69">
        <v>277.6525756253713</v>
      </c>
      <c r="F82" s="69">
        <v>252.74832371744887</v>
      </c>
      <c r="G82" s="69">
        <v>236.55178389816973</v>
      </c>
      <c r="H82" s="69">
        <v>226.58290886533806</v>
      </c>
      <c r="I82" s="69">
        <v>218.48817371890729</v>
      </c>
      <c r="J82" s="69">
        <v>211.64910677123711</v>
      </c>
      <c r="K82" s="69">
        <v>206.85309553814986</v>
      </c>
      <c r="L82" s="69">
        <v>201.47920259792718</v>
      </c>
      <c r="M82" s="69">
        <v>195.21852370413862</v>
      </c>
      <c r="N82" s="69">
        <v>187.92004666480682</v>
      </c>
      <c r="O82" s="69">
        <v>181.26220954817242</v>
      </c>
      <c r="P82" s="69">
        <v>174.63267477408317</v>
      </c>
      <c r="Q82" s="69">
        <v>170.1968479391507</v>
      </c>
      <c r="R82" s="69">
        <v>166.51898652900306</v>
      </c>
      <c r="S82" s="69">
        <v>163.08076377687851</v>
      </c>
      <c r="T82" s="69">
        <v>159.69113490680473</v>
      </c>
      <c r="U82" s="69">
        <v>156.66588134374788</v>
      </c>
      <c r="V82" s="69">
        <v>153.84341594789231</v>
      </c>
      <c r="W82" s="69">
        <v>151.90955951265224</v>
      </c>
      <c r="X82" s="69">
        <v>149.92051333930686</v>
      </c>
      <c r="Y82" s="72">
        <v>147.01355683354541</v>
      </c>
      <c r="Z82" s="69">
        <v>143.62496019494088</v>
      </c>
      <c r="AA82" s="69">
        <v>141.29158619337016</v>
      </c>
      <c r="AB82" s="69">
        <v>138.46309910891136</v>
      </c>
      <c r="AC82" s="69">
        <v>135.04091478321541</v>
      </c>
      <c r="AD82" s="69">
        <v>130.79120762738569</v>
      </c>
      <c r="AE82" s="69">
        <v>126.49312516156722</v>
      </c>
      <c r="AF82" s="69">
        <v>122.85900396754899</v>
      </c>
      <c r="AG82" s="69">
        <v>120.07370916364172</v>
      </c>
      <c r="AH82" s="69">
        <v>118.36415210163231</v>
      </c>
      <c r="AI82" s="69">
        <v>117.27651146016807</v>
      </c>
      <c r="AJ82" s="69">
        <v>115.00894696346489</v>
      </c>
      <c r="AK82" s="71">
        <v>112.9234520595663</v>
      </c>
      <c r="AL82" s="55"/>
      <c r="AM82" s="55"/>
    </row>
    <row r="83" spans="1:39">
      <c r="A83" s="76">
        <v>2020</v>
      </c>
      <c r="B83" s="103">
        <v>1.7987969460939453E-2</v>
      </c>
      <c r="C83" s="98">
        <v>714.27991666892126</v>
      </c>
      <c r="D83" s="69">
        <v>307.56191896362907</v>
      </c>
      <c r="E83" s="69">
        <v>282.64698167647163</v>
      </c>
      <c r="F83" s="69">
        <v>257.29475284578194</v>
      </c>
      <c r="G83" s="69">
        <v>240.80687016286075</v>
      </c>
      <c r="H83" s="69">
        <v>230.65867531037858</v>
      </c>
      <c r="I83" s="69">
        <v>222.41833231533943</v>
      </c>
      <c r="J83" s="69">
        <v>215.45624444027322</v>
      </c>
      <c r="K83" s="69">
        <v>210.57396270359087</v>
      </c>
      <c r="L83" s="69">
        <v>205.10340434127318</v>
      </c>
      <c r="M83" s="69">
        <v>198.73010854673834</v>
      </c>
      <c r="N83" s="69">
        <v>191.30034672531167</v>
      </c>
      <c r="O83" s="69">
        <v>184.52274863794733</v>
      </c>
      <c r="P83" s="69">
        <v>177.77396199480154</v>
      </c>
      <c r="Q83" s="69">
        <v>173.25834364222831</v>
      </c>
      <c r="R83" s="69">
        <v>169.51432497335335</v>
      </c>
      <c r="S83" s="69">
        <v>166.01425557536368</v>
      </c>
      <c r="T83" s="69">
        <v>162.56365416469112</v>
      </c>
      <c r="U83" s="69">
        <v>159.48398243293039</v>
      </c>
      <c r="V83" s="69">
        <v>156.6107466157296</v>
      </c>
      <c r="W83" s="69">
        <v>154.64210402999061</v>
      </c>
      <c r="X83" s="69">
        <v>152.61727895482267</v>
      </c>
      <c r="Y83" s="72">
        <v>149.65803220421131</v>
      </c>
      <c r="Z83" s="69">
        <v>146.20848159275613</v>
      </c>
      <c r="AA83" s="69">
        <v>143.83313493090418</v>
      </c>
      <c r="AB83" s="69">
        <v>140.9537691071495</v>
      </c>
      <c r="AC83" s="69">
        <v>137.4700266343132</v>
      </c>
      <c r="AD83" s="69">
        <v>133.14387587594649</v>
      </c>
      <c r="AE83" s="69">
        <v>128.76847963399229</v>
      </c>
      <c r="AF83" s="69">
        <v>125.06898797891868</v>
      </c>
      <c r="AG83" s="69">
        <v>122.23359137713904</v>
      </c>
      <c r="AH83" s="69">
        <v>120.49328285490645</v>
      </c>
      <c r="AI83" s="69">
        <v>119.38607776679909</v>
      </c>
      <c r="AJ83" s="69">
        <v>117.0777243891785</v>
      </c>
      <c r="AK83" s="71">
        <v>114.95471566663764</v>
      </c>
      <c r="AL83" s="55"/>
      <c r="AM83" s="55"/>
    </row>
    <row r="84" spans="1:39">
      <c r="A84" s="76">
        <v>2021</v>
      </c>
      <c r="B84" s="103">
        <v>1.7992083483267435E-2</v>
      </c>
      <c r="C84" s="98">
        <v>727.13130056004979</v>
      </c>
      <c r="D84" s="69">
        <v>313.09559868589662</v>
      </c>
      <c r="E84" s="69">
        <v>287.73238976708825</v>
      </c>
      <c r="F84" s="69">
        <v>261.92402151878997</v>
      </c>
      <c r="G84" s="69">
        <v>245.1394874741753</v>
      </c>
      <c r="H84" s="69">
        <v>234.80870545270281</v>
      </c>
      <c r="I84" s="69">
        <v>226.42010151856613</v>
      </c>
      <c r="J84" s="69">
        <v>219.33275117723389</v>
      </c>
      <c r="K84" s="69">
        <v>214.36262701995634</v>
      </c>
      <c r="L84" s="69">
        <v>208.79364191488369</v>
      </c>
      <c r="M84" s="69">
        <v>202.30567725035007</v>
      </c>
      <c r="N84" s="69">
        <v>194.74223853397149</v>
      </c>
      <c r="O84" s="69">
        <v>187.84269733600325</v>
      </c>
      <c r="P84" s="69">
        <v>180.97248596016323</v>
      </c>
      <c r="Q84" s="69">
        <v>176.37562222521191</v>
      </c>
      <c r="R84" s="69">
        <v>172.56424085988365</v>
      </c>
      <c r="S84" s="69">
        <v>169.00119792108813</v>
      </c>
      <c r="T84" s="69">
        <v>165.48851300176725</v>
      </c>
      <c r="U84" s="69">
        <v>162.35343155910763</v>
      </c>
      <c r="V84" s="69">
        <v>159.42850024321666</v>
      </c>
      <c r="W84" s="69">
        <v>157.42443767572632</v>
      </c>
      <c r="X84" s="69">
        <v>155.36318177876694</v>
      </c>
      <c r="Y84" s="72">
        <v>152.35069201357101</v>
      </c>
      <c r="Z84" s="69">
        <v>148.83907679953478</v>
      </c>
      <c r="AA84" s="69">
        <v>146.42099270224108</v>
      </c>
      <c r="AB84" s="69">
        <v>143.48982108820655</v>
      </c>
      <c r="AC84" s="69">
        <v>139.94339882996479</v>
      </c>
      <c r="AD84" s="69">
        <v>135.53941160599234</v>
      </c>
      <c r="AE84" s="69">
        <v>131.08529286958051</v>
      </c>
      <c r="AF84" s="69">
        <v>127.31923965180317</v>
      </c>
      <c r="AG84" s="69">
        <v>124.43282835765612</v>
      </c>
      <c r="AH84" s="69">
        <v>122.6612080592049</v>
      </c>
      <c r="AI84" s="69">
        <v>121.5340820447192</v>
      </c>
      <c r="AJ84" s="69">
        <v>119.18419658041958</v>
      </c>
      <c r="AK84" s="71">
        <v>117.02299050770705</v>
      </c>
      <c r="AL84" s="55"/>
      <c r="AM84" s="55"/>
    </row>
    <row r="85" spans="1:39" ht="13.5" thickBot="1">
      <c r="A85" s="101">
        <v>2022</v>
      </c>
      <c r="B85" s="104">
        <v>1.8008967275027567E-2</v>
      </c>
      <c r="C85" s="99">
        <v>740.22618435648394</v>
      </c>
      <c r="D85" s="73">
        <v>318.73412707658611</v>
      </c>
      <c r="E85" s="73">
        <v>292.91415295836924</v>
      </c>
      <c r="F85" s="73">
        <v>266.64100265086546</v>
      </c>
      <c r="G85" s="73">
        <v>249.55419648191477</v>
      </c>
      <c r="H85" s="73">
        <v>239.03736774509213</v>
      </c>
      <c r="I85" s="73">
        <v>230.49769371722243</v>
      </c>
      <c r="J85" s="73">
        <v>223.28270751552648</v>
      </c>
      <c r="K85" s="73">
        <v>218.22307655494768</v>
      </c>
      <c r="L85" s="73">
        <v>212.55379977936269</v>
      </c>
      <c r="M85" s="73">
        <v>205.94899357150391</v>
      </c>
      <c r="N85" s="73">
        <v>198.24934513479539</v>
      </c>
      <c r="O85" s="73">
        <v>191.22555032518025</v>
      </c>
      <c r="P85" s="73">
        <v>184.23161353750021</v>
      </c>
      <c r="Q85" s="73">
        <v>179.55196503397841</v>
      </c>
      <c r="R85" s="73">
        <v>175.67194462636928</v>
      </c>
      <c r="S85" s="73">
        <v>172.04473496388948</v>
      </c>
      <c r="T85" s="73">
        <v>168.46879021680905</v>
      </c>
      <c r="U85" s="73"/>
      <c r="V85" s="73"/>
      <c r="W85" s="73"/>
      <c r="X85" s="73"/>
      <c r="Y85" s="74">
        <v>155.09437064037121</v>
      </c>
      <c r="Z85" s="73">
        <v>151.51951486286291</v>
      </c>
      <c r="AA85" s="73">
        <v>149.05788356819281</v>
      </c>
      <c r="AB85" s="73">
        <v>146.07392458048361</v>
      </c>
      <c r="AC85" s="73">
        <v>142.46363491984974</v>
      </c>
      <c r="AD85" s="73">
        <v>137.98033643408115</v>
      </c>
      <c r="AE85" s="73">
        <v>133.44600361910619</v>
      </c>
      <c r="AF85" s="73">
        <v>129.6121276721739</v>
      </c>
      <c r="AG85" s="73">
        <v>126.67373509148828</v>
      </c>
      <c r="AH85" s="73">
        <v>124.87020974105847</v>
      </c>
      <c r="AI85" s="73">
        <v>123.72278535106307</v>
      </c>
      <c r="AJ85" s="73">
        <v>121.33058087633681</v>
      </c>
      <c r="AK85" s="75">
        <v>119.13045371418622</v>
      </c>
      <c r="AL85" s="55"/>
      <c r="AM85" s="55"/>
    </row>
    <row r="86" spans="1:39">
      <c r="A86" s="77"/>
      <c r="B86" s="78"/>
      <c r="C86" s="79"/>
      <c r="D86" s="79"/>
      <c r="E86" s="79"/>
      <c r="F86" s="79"/>
      <c r="G86" s="79"/>
      <c r="H86" s="79"/>
      <c r="I86" s="79"/>
      <c r="J86" s="79"/>
      <c r="K86" s="79"/>
      <c r="L86" s="79"/>
      <c r="M86" s="79"/>
      <c r="N86" s="79"/>
      <c r="O86" s="79"/>
      <c r="P86" s="79"/>
      <c r="Q86" s="79"/>
      <c r="R86" s="79"/>
      <c r="S86" s="79"/>
      <c r="T86" s="79"/>
      <c r="U86" s="79"/>
      <c r="V86" s="79"/>
      <c r="W86" s="79"/>
      <c r="X86" s="79"/>
      <c r="Y86" s="80"/>
      <c r="Z86" s="79"/>
      <c r="AA86" s="79"/>
      <c r="AB86" s="79"/>
      <c r="AC86" s="79"/>
      <c r="AD86" s="79"/>
      <c r="AE86" s="79"/>
      <c r="AF86" s="79"/>
      <c r="AG86" s="79"/>
      <c r="AH86" s="79"/>
      <c r="AI86" s="79"/>
      <c r="AJ86" s="79"/>
      <c r="AK86" s="81"/>
      <c r="AL86" s="55"/>
      <c r="AM86" s="55"/>
    </row>
    <row r="87" spans="1:39">
      <c r="A87" s="82"/>
      <c r="B87" s="83"/>
      <c r="C87" s="84"/>
      <c r="D87" s="84"/>
      <c r="E87" s="84"/>
      <c r="F87" s="84"/>
      <c r="G87" s="84"/>
      <c r="H87" s="84"/>
      <c r="I87" s="84"/>
      <c r="J87" s="84"/>
      <c r="K87" s="84"/>
      <c r="L87" s="84"/>
      <c r="M87" s="84"/>
      <c r="N87" s="84"/>
      <c r="O87" s="84"/>
      <c r="P87" s="84"/>
      <c r="Q87" s="84"/>
      <c r="R87" s="84"/>
      <c r="S87" s="84"/>
      <c r="T87" s="84"/>
      <c r="U87" s="84"/>
      <c r="V87" s="84"/>
      <c r="W87" s="84"/>
      <c r="X87" s="84"/>
      <c r="Y87" s="85"/>
      <c r="Z87" s="84"/>
      <c r="AA87" s="84"/>
      <c r="AB87" s="84"/>
      <c r="AC87" s="84"/>
      <c r="AD87" s="84"/>
      <c r="AE87" s="84"/>
      <c r="AF87" s="84"/>
      <c r="AG87" s="84"/>
      <c r="AH87" s="84"/>
      <c r="AI87" s="84"/>
      <c r="AJ87" s="84"/>
      <c r="AK87" s="86"/>
      <c r="AL87" s="55"/>
      <c r="AM87" s="55"/>
    </row>
    <row r="88" spans="1:39">
      <c r="A88" s="82"/>
      <c r="B88" s="83"/>
      <c r="C88" s="84"/>
      <c r="D88" s="84"/>
      <c r="E88" s="84"/>
      <c r="F88" s="84"/>
      <c r="G88" s="84"/>
      <c r="H88" s="84"/>
      <c r="I88" s="84"/>
      <c r="J88" s="84"/>
      <c r="K88" s="84"/>
      <c r="L88" s="84"/>
      <c r="M88" s="84"/>
      <c r="N88" s="84"/>
      <c r="O88" s="84"/>
      <c r="P88" s="84"/>
      <c r="Q88" s="84"/>
      <c r="R88" s="84"/>
      <c r="S88" s="84"/>
      <c r="T88" s="84"/>
      <c r="U88" s="84"/>
      <c r="V88" s="84"/>
      <c r="W88" s="84"/>
      <c r="X88" s="84"/>
      <c r="Y88" s="85"/>
      <c r="Z88" s="84"/>
      <c r="AA88" s="84"/>
      <c r="AB88" s="84"/>
      <c r="AC88" s="84"/>
      <c r="AD88" s="84"/>
      <c r="AE88" s="84"/>
      <c r="AF88" s="84"/>
      <c r="AG88" s="84"/>
      <c r="AH88" s="84"/>
      <c r="AI88" s="84"/>
      <c r="AJ88" s="84"/>
      <c r="AK88" s="86"/>
      <c r="AL88" s="55"/>
      <c r="AM88" s="55"/>
    </row>
    <row r="89" spans="1:39" ht="15.75">
      <c r="A89" s="87"/>
      <c r="B89" s="88" t="s">
        <v>50</v>
      </c>
      <c r="C89" s="63"/>
      <c r="D89" s="63"/>
      <c r="E89" s="63"/>
      <c r="F89" s="63"/>
      <c r="G89" s="63"/>
      <c r="H89" s="63"/>
      <c r="I89" s="63"/>
      <c r="J89" s="63"/>
      <c r="K89" s="63"/>
      <c r="L89" s="63"/>
      <c r="M89" s="63"/>
      <c r="N89" s="63"/>
      <c r="O89" s="63"/>
      <c r="P89" s="63"/>
      <c r="Q89" s="85"/>
      <c r="R89" s="63"/>
      <c r="S89" s="63"/>
      <c r="T89" s="63"/>
      <c r="U89" s="63"/>
      <c r="V89" s="63"/>
      <c r="W89" s="63"/>
      <c r="X89" s="63"/>
      <c r="Y89" s="63"/>
      <c r="Z89" s="63"/>
      <c r="AA89" s="63"/>
      <c r="AB89" s="63"/>
      <c r="AC89" s="63"/>
      <c r="AD89" s="63"/>
      <c r="AE89" s="63"/>
      <c r="AF89" s="63"/>
      <c r="AG89" s="63"/>
      <c r="AH89" s="63"/>
      <c r="AI89" s="63"/>
      <c r="AJ89" s="63"/>
      <c r="AK89" s="66"/>
      <c r="AL89" s="55"/>
      <c r="AM89" s="55"/>
    </row>
    <row r="90" spans="1:39">
      <c r="A90" s="87"/>
      <c r="B90" s="63"/>
      <c r="C90" s="63"/>
      <c r="D90" s="63"/>
      <c r="E90" s="63"/>
      <c r="F90" s="63"/>
      <c r="G90" s="63"/>
      <c r="H90" s="63"/>
      <c r="I90" s="63"/>
      <c r="J90" s="63"/>
      <c r="K90" s="63"/>
      <c r="L90" s="63"/>
      <c r="M90" s="63"/>
      <c r="N90" s="63"/>
      <c r="O90" s="63"/>
      <c r="P90" s="63"/>
      <c r="Q90" s="85"/>
      <c r="R90" s="63"/>
      <c r="S90" s="63"/>
      <c r="T90" s="63"/>
      <c r="U90" s="63"/>
      <c r="V90" s="63"/>
      <c r="W90" s="63"/>
      <c r="X90" s="63"/>
      <c r="Y90" s="63"/>
      <c r="Z90" s="63"/>
      <c r="AA90" s="63"/>
      <c r="AB90" s="63"/>
      <c r="AC90" s="63"/>
      <c r="AD90" s="63"/>
      <c r="AE90" s="63"/>
      <c r="AF90" s="63"/>
      <c r="AG90" s="63"/>
      <c r="AH90" s="63"/>
      <c r="AI90" s="63"/>
      <c r="AJ90" s="63"/>
      <c r="AK90" s="66"/>
      <c r="AL90" s="55"/>
      <c r="AM90" s="55"/>
    </row>
    <row r="91" spans="1:39">
      <c r="A91" s="87"/>
      <c r="B91" s="114" t="s">
        <v>124</v>
      </c>
      <c r="C91" s="65"/>
      <c r="D91" s="63"/>
      <c r="E91" s="63"/>
      <c r="F91" s="63"/>
      <c r="G91" s="63"/>
      <c r="H91" s="63"/>
      <c r="I91" s="63"/>
      <c r="J91" s="63"/>
      <c r="K91" s="63"/>
      <c r="L91" s="63"/>
      <c r="M91" s="63"/>
      <c r="N91" s="63"/>
      <c r="O91" s="63"/>
      <c r="P91" s="63"/>
      <c r="Q91" s="85"/>
      <c r="R91" s="63"/>
      <c r="S91" s="63"/>
      <c r="T91" s="63"/>
      <c r="U91" s="63"/>
      <c r="V91" s="63"/>
      <c r="W91" s="63"/>
      <c r="X91" s="63"/>
      <c r="Y91" s="63"/>
      <c r="Z91" s="63"/>
      <c r="AA91" s="63"/>
      <c r="AB91" s="63"/>
      <c r="AC91" s="63"/>
      <c r="AD91" s="63"/>
      <c r="AE91" s="63"/>
      <c r="AF91" s="63"/>
      <c r="AG91" s="63"/>
      <c r="AH91" s="63"/>
      <c r="AI91" s="63"/>
      <c r="AJ91" s="63"/>
      <c r="AK91" s="66"/>
      <c r="AL91" s="55"/>
      <c r="AM91" s="55"/>
    </row>
    <row r="92" spans="1:39">
      <c r="A92" s="87"/>
      <c r="B92" s="115" t="s">
        <v>123</v>
      </c>
      <c r="C92" s="63"/>
      <c r="D92" s="63"/>
      <c r="E92" s="63"/>
      <c r="F92" s="63"/>
      <c r="G92" s="63"/>
      <c r="H92" s="63"/>
      <c r="I92" s="63"/>
      <c r="J92" s="63"/>
      <c r="K92" s="63"/>
      <c r="L92" s="63"/>
      <c r="M92" s="63"/>
      <c r="N92" s="63"/>
      <c r="O92" s="63"/>
      <c r="P92" s="63"/>
      <c r="Q92" s="85"/>
      <c r="R92" s="63"/>
      <c r="S92" s="63"/>
      <c r="T92" s="63"/>
      <c r="U92" s="63"/>
      <c r="V92" s="63"/>
      <c r="W92" s="63"/>
      <c r="X92" s="63"/>
      <c r="Y92" s="63"/>
      <c r="Z92" s="63"/>
      <c r="AA92" s="63"/>
      <c r="AB92" s="63"/>
      <c r="AC92" s="63"/>
      <c r="AD92" s="63"/>
      <c r="AE92" s="63"/>
      <c r="AF92" s="63"/>
      <c r="AG92" s="63"/>
      <c r="AH92" s="63"/>
      <c r="AI92" s="63"/>
      <c r="AJ92" s="63"/>
      <c r="AK92" s="66"/>
      <c r="AL92" s="55"/>
      <c r="AM92" s="55"/>
    </row>
    <row r="93" spans="1:39">
      <c r="A93" s="87"/>
      <c r="B93" s="115" t="s">
        <v>125</v>
      </c>
      <c r="C93" s="63"/>
      <c r="D93" s="63"/>
      <c r="E93" s="63"/>
      <c r="F93" s="63"/>
      <c r="G93" s="63"/>
      <c r="H93" s="63"/>
      <c r="I93" s="63"/>
      <c r="J93" s="63"/>
      <c r="K93" s="63"/>
      <c r="L93" s="63"/>
      <c r="M93" s="63"/>
      <c r="N93" s="63"/>
      <c r="O93" s="63"/>
      <c r="P93" s="63"/>
      <c r="Q93" s="85"/>
      <c r="R93" s="63"/>
      <c r="S93" s="63"/>
      <c r="T93" s="63"/>
      <c r="U93" s="63"/>
      <c r="V93" s="63"/>
      <c r="W93" s="63"/>
      <c r="X93" s="63"/>
      <c r="Y93" s="63"/>
      <c r="Z93" s="63"/>
      <c r="AA93" s="63"/>
      <c r="AB93" s="63"/>
      <c r="AC93" s="63"/>
      <c r="AD93" s="63"/>
      <c r="AE93" s="63"/>
      <c r="AF93" s="63"/>
      <c r="AG93" s="63"/>
      <c r="AH93" s="63"/>
      <c r="AI93" s="63"/>
      <c r="AJ93" s="63"/>
      <c r="AK93" s="66"/>
      <c r="AL93" s="55"/>
      <c r="AM93" s="55"/>
    </row>
    <row r="94" spans="1:39">
      <c r="A94" s="87"/>
      <c r="B94" s="55"/>
      <c r="C94" s="63" t="s">
        <v>27</v>
      </c>
      <c r="D94" s="63"/>
      <c r="E94" s="63"/>
      <c r="F94" s="63"/>
      <c r="G94" s="63"/>
      <c r="H94" s="63"/>
      <c r="I94" s="63"/>
      <c r="J94" s="63"/>
      <c r="K94" s="63"/>
      <c r="L94" s="63"/>
      <c r="M94" s="63"/>
      <c r="N94" s="63"/>
      <c r="O94" s="63"/>
      <c r="P94" s="63"/>
      <c r="Q94" s="85"/>
      <c r="R94" s="63"/>
      <c r="S94" s="63"/>
      <c r="T94" s="63"/>
      <c r="U94" s="63"/>
      <c r="V94" s="63"/>
      <c r="W94" s="63"/>
      <c r="X94" s="63"/>
      <c r="Y94" s="63"/>
      <c r="Z94" s="63"/>
      <c r="AA94" s="63"/>
      <c r="AB94" s="63"/>
      <c r="AC94" s="63"/>
      <c r="AD94" s="63"/>
      <c r="AE94" s="63"/>
      <c r="AF94" s="63"/>
      <c r="AG94" s="63"/>
      <c r="AH94" s="63"/>
      <c r="AI94" s="63"/>
      <c r="AJ94" s="63"/>
      <c r="AK94" s="66"/>
      <c r="AL94" s="55"/>
      <c r="AM94" s="55"/>
    </row>
    <row r="95" spans="1:39">
      <c r="A95" s="87"/>
      <c r="B95" s="55"/>
      <c r="C95" s="89" t="s">
        <v>95</v>
      </c>
      <c r="D95" s="63"/>
      <c r="E95" s="63"/>
      <c r="F95" s="63"/>
      <c r="G95" s="63"/>
      <c r="H95" s="63"/>
      <c r="I95" s="63"/>
      <c r="J95" s="89"/>
      <c r="K95" s="63"/>
      <c r="L95" s="63"/>
      <c r="M95" s="63"/>
      <c r="N95" s="63"/>
      <c r="O95" s="63"/>
      <c r="P95" s="63"/>
      <c r="Q95" s="85"/>
      <c r="R95" s="63"/>
      <c r="S95" s="63"/>
      <c r="T95" s="63"/>
      <c r="U95" s="63"/>
      <c r="V95" s="63"/>
      <c r="W95" s="63"/>
      <c r="X95" s="63"/>
      <c r="Y95" s="63"/>
      <c r="Z95" s="63"/>
      <c r="AA95" s="63"/>
      <c r="AB95" s="63"/>
      <c r="AC95" s="63"/>
      <c r="AD95" s="63"/>
      <c r="AE95" s="63"/>
      <c r="AF95" s="63"/>
      <c r="AG95" s="63"/>
      <c r="AH95" s="63"/>
      <c r="AI95" s="63"/>
      <c r="AJ95" s="63"/>
      <c r="AK95" s="66"/>
      <c r="AL95" s="55"/>
      <c r="AM95" s="55"/>
    </row>
    <row r="96" spans="1:39">
      <c r="A96" s="87"/>
      <c r="B96" s="115" t="s">
        <v>126</v>
      </c>
      <c r="C96" s="63"/>
      <c r="D96" s="63"/>
      <c r="E96" s="63"/>
      <c r="F96" s="63"/>
      <c r="G96" s="63"/>
      <c r="H96" s="63"/>
      <c r="I96" s="63"/>
      <c r="J96" s="63"/>
      <c r="K96" s="63"/>
      <c r="L96" s="63"/>
      <c r="M96" s="63"/>
      <c r="N96" s="63"/>
      <c r="O96" s="63"/>
      <c r="P96" s="63"/>
      <c r="Q96" s="85"/>
      <c r="R96" s="63"/>
      <c r="S96" s="63"/>
      <c r="T96" s="63"/>
      <c r="U96" s="63"/>
      <c r="V96" s="63"/>
      <c r="W96" s="63"/>
      <c r="X96" s="63"/>
      <c r="Y96" s="63"/>
      <c r="Z96" s="63"/>
      <c r="AA96" s="63"/>
      <c r="AB96" s="63"/>
      <c r="AC96" s="63"/>
      <c r="AD96" s="63"/>
      <c r="AE96" s="63"/>
      <c r="AF96" s="63"/>
      <c r="AG96" s="63"/>
      <c r="AH96" s="63"/>
      <c r="AI96" s="63"/>
      <c r="AJ96" s="63"/>
      <c r="AK96" s="66"/>
      <c r="AL96" s="55"/>
      <c r="AM96" s="55"/>
    </row>
    <row r="97" spans="1:39" ht="13.5" thickBot="1">
      <c r="A97" s="90"/>
      <c r="B97" s="91" t="s">
        <v>127</v>
      </c>
      <c r="C97" s="92"/>
      <c r="D97" s="92"/>
      <c r="E97" s="92"/>
      <c r="F97" s="92"/>
      <c r="G97" s="92"/>
      <c r="H97" s="92"/>
      <c r="I97" s="92"/>
      <c r="J97" s="92"/>
      <c r="K97" s="92"/>
      <c r="L97" s="92"/>
      <c r="M97" s="92"/>
      <c r="N97" s="92"/>
      <c r="O97" s="92"/>
      <c r="P97" s="92"/>
      <c r="Q97" s="93"/>
      <c r="R97" s="92"/>
      <c r="S97" s="92"/>
      <c r="T97" s="92"/>
      <c r="U97" s="92"/>
      <c r="V97" s="92"/>
      <c r="W97" s="92"/>
      <c r="X97" s="92"/>
      <c r="Y97" s="92"/>
      <c r="Z97" s="92"/>
      <c r="AA97" s="92"/>
      <c r="AB97" s="92"/>
      <c r="AC97" s="92"/>
      <c r="AD97" s="92"/>
      <c r="AE97" s="92"/>
      <c r="AF97" s="92"/>
      <c r="AG97" s="92"/>
      <c r="AH97" s="92"/>
      <c r="AI97" s="92"/>
      <c r="AJ97" s="92"/>
      <c r="AK97" s="94"/>
      <c r="AL97" s="55"/>
      <c r="AM97" s="55"/>
    </row>
    <row r="98" spans="1:39">
      <c r="A98" s="10"/>
      <c r="Q98" s="5"/>
    </row>
    <row r="99" spans="1:39">
      <c r="A99" s="10"/>
      <c r="Q99" s="5"/>
    </row>
    <row r="100" spans="1:39">
      <c r="A100" s="12"/>
      <c r="Q100" s="5"/>
    </row>
    <row r="101" spans="1:39">
      <c r="A101" s="10"/>
      <c r="Q101" s="5"/>
    </row>
    <row r="102" spans="1:39">
      <c r="A102" s="12"/>
      <c r="Q102" s="5"/>
    </row>
    <row r="103" spans="1:39">
      <c r="A103" s="10"/>
      <c r="Q103" s="5"/>
    </row>
    <row r="104" spans="1:39">
      <c r="A104" s="10"/>
      <c r="Q104" s="5"/>
    </row>
    <row r="105" spans="1:39">
      <c r="A105" s="10"/>
      <c r="Q105" s="5"/>
    </row>
    <row r="106" spans="1:39">
      <c r="A106" s="10"/>
      <c r="Q106" s="5"/>
    </row>
    <row r="107" spans="1:39">
      <c r="A107" s="10"/>
      <c r="Q107" s="5"/>
    </row>
    <row r="108" spans="1:39">
      <c r="A108" s="10"/>
      <c r="Q108" s="5"/>
    </row>
    <row r="109" spans="1:39">
      <c r="Q109" s="5"/>
    </row>
    <row r="110" spans="1:39">
      <c r="Q110" s="5"/>
    </row>
    <row r="111" spans="1:39">
      <c r="Q111" s="5"/>
    </row>
    <row r="112" spans="1:39">
      <c r="Q112" s="5"/>
    </row>
    <row r="113" spans="17:17">
      <c r="Q113" s="9"/>
    </row>
    <row r="114" spans="17:17">
      <c r="Q114" s="9"/>
    </row>
    <row r="115" spans="17:17">
      <c r="Q115" s="9"/>
    </row>
    <row r="116" spans="17:17">
      <c r="Q116" s="9"/>
    </row>
    <row r="117" spans="17:17">
      <c r="Q117" s="9"/>
    </row>
    <row r="118" spans="17:17">
      <c r="Q118" s="9"/>
    </row>
    <row r="119" spans="17:17">
      <c r="Q119" s="9"/>
    </row>
    <row r="120" spans="17:17">
      <c r="Q120" s="9"/>
    </row>
    <row r="121" spans="17:17">
      <c r="Q121" s="9"/>
    </row>
    <row r="122" spans="17:17">
      <c r="Q122" s="9"/>
    </row>
    <row r="123" spans="17:17">
      <c r="Q123" s="9"/>
    </row>
  </sheetData>
  <customSheetViews>
    <customSheetView guid="{5DE75190-EB8A-4884-8D7B-4195783B77A5}" scale="75" showPageBreaks="1" fitToPage="1" printArea="1" hiddenColumns="1" showRuler="0">
      <pane xSplit="1" ySplit="9" topLeftCell="W70" activePane="bottomRight" state="frozen"/>
      <selection pane="bottomRight" activeCell="B11" sqref="B11:AB88"/>
      <pageMargins left="0.75" right="0.75" top="1" bottom="1" header="0.5" footer="0.5"/>
      <pageSetup scale="61" fitToHeight="6" orientation="landscape" r:id="rId1"/>
      <headerFooter alignWithMargins="0">
        <oddHeader>&amp;C&amp;"Arial,Bold"&amp;14PRICE INDEX FOR GROSS DOMESTIC PRODUCT&amp;"Arial,Regular"&amp;10
FISCAL YEAR BASES
(Updated February 2004)
REFERENCE YEAR=100</oddHeader>
      </headerFooter>
    </customSheetView>
    <customSheetView guid="{86F0D8D6-85B2-4436-8616-38C8103C411F}" scale="75" showPageBreaks="1" fitToPage="1" printArea="1" showRuler="0">
      <pane xSplit="1.2682926829268293" ySplit="9" topLeftCell="W70" activePane="bottomRight" state="frozen"/>
      <selection pane="bottomRight" activeCell="B11" sqref="B11:AB88"/>
      <pageMargins left="0.75" right="0.75" top="1" bottom="1" header="0.5" footer="0.5"/>
      <pageSetup scale="64" fitToHeight="6" orientation="landscape" r:id="rId2"/>
      <headerFooter alignWithMargins="0">
        <oddHeader>&amp;C&amp;"Arial,Bold"&amp;14PRICE INDEX FOR GROSS DOMESTIC PRODUCT&amp;"Arial,Regular"&amp;10
FISCAL YEAR BASIS
(Updated February 2004)
REFERENCE YEAR=100</oddHeader>
      </headerFooter>
    </customSheetView>
  </customSheetViews>
  <mergeCells count="3">
    <mergeCell ref="B6:AB6"/>
    <mergeCell ref="B3:AB3"/>
    <mergeCell ref="B4:AB4"/>
  </mergeCells>
  <phoneticPr fontId="0" type="noConversion"/>
  <hyperlinks>
    <hyperlink ref="C95" r:id="rId3"/>
  </hyperlinks>
  <pageMargins left="0.75" right="0.75" top="1" bottom="1" header="0.5" footer="0.5"/>
  <pageSetup scale="81" fitToHeight="2" orientation="landscape" r:id="rId4"/>
  <headerFooter alignWithMargins="0">
    <oddHeader>&amp;C&amp;"Arial,Bold"&amp;14PRICE INDEX FOR GROSS DOMESTIC PRODUCT&amp;"Arial,Regular"&amp;10
FISCAL YEAR BASIS
(Updated January 2012) 
REFERENCE YEAR=100</oddHeader>
    <oddFooter>&amp;C&amp;P of &amp;N&amp;RUpdated: 12/2011</oddFooter>
  </headerFooter>
</worksheet>
</file>

<file path=xl/worksheets/sheet2.xml><?xml version="1.0" encoding="utf-8"?>
<worksheet xmlns="http://schemas.openxmlformats.org/spreadsheetml/2006/main" xmlns:r="http://schemas.openxmlformats.org/officeDocument/2006/relationships">
  <dimension ref="A1:AQ130"/>
  <sheetViews>
    <sheetView workbookViewId="0">
      <pane xSplit="1" ySplit="10" topLeftCell="B97" activePane="bottomRight" state="frozen"/>
      <selection pane="topRight" activeCell="B1" sqref="B1"/>
      <selection pane="bottomLeft" activeCell="A11" sqref="A11"/>
      <selection pane="bottomRight" activeCell="F160" sqref="F160"/>
    </sheetView>
  </sheetViews>
  <sheetFormatPr defaultRowHeight="12.75"/>
  <cols>
    <col min="2" max="2" width="16.28515625" customWidth="1"/>
    <col min="8" max="8" width="12.28515625" customWidth="1"/>
    <col min="9" max="9" width="11.42578125" customWidth="1"/>
    <col min="10" max="10" width="10.5703125" customWidth="1"/>
    <col min="14" max="14" width="13.28515625" customWidth="1"/>
    <col min="23" max="23" width="11.5703125" customWidth="1"/>
  </cols>
  <sheetData>
    <row r="1" spans="1:33">
      <c r="A1" t="s">
        <v>113</v>
      </c>
    </row>
    <row r="2" spans="1:33">
      <c r="A2" t="s">
        <v>114</v>
      </c>
    </row>
    <row r="3" spans="1:33">
      <c r="A3" t="s">
        <v>115</v>
      </c>
    </row>
    <row r="4" spans="1:33">
      <c r="A4" t="s">
        <v>116</v>
      </c>
    </row>
    <row r="5" spans="1:33">
      <c r="A5" t="s">
        <v>117</v>
      </c>
    </row>
    <row r="6" spans="1:33">
      <c r="S6" t="s">
        <v>121</v>
      </c>
    </row>
    <row r="8" spans="1:33">
      <c r="F8" s="14" t="s">
        <v>7</v>
      </c>
      <c r="G8" s="34" t="s">
        <v>7</v>
      </c>
      <c r="H8" s="14" t="s">
        <v>8</v>
      </c>
      <c r="I8" s="14" t="s">
        <v>8</v>
      </c>
      <c r="J8" s="14" t="s">
        <v>8</v>
      </c>
      <c r="K8" s="14"/>
      <c r="L8" s="14" t="s">
        <v>7</v>
      </c>
      <c r="M8" s="14" t="s">
        <v>7</v>
      </c>
      <c r="N8" s="40" t="s">
        <v>8</v>
      </c>
      <c r="S8" s="53">
        <v>40878</v>
      </c>
      <c r="U8" s="53">
        <v>40513</v>
      </c>
      <c r="V8" s="53">
        <v>40148</v>
      </c>
      <c r="W8" s="53">
        <v>39783</v>
      </c>
      <c r="X8" s="53">
        <v>39417</v>
      </c>
      <c r="Y8" s="53">
        <v>39052</v>
      </c>
      <c r="Z8" s="53">
        <v>38687</v>
      </c>
      <c r="AA8" s="53">
        <v>38322</v>
      </c>
      <c r="AB8" s="53" t="s">
        <v>46</v>
      </c>
      <c r="AC8" s="53" t="s">
        <v>40</v>
      </c>
      <c r="AD8" s="53">
        <v>37226</v>
      </c>
      <c r="AE8" s="53">
        <v>36915</v>
      </c>
      <c r="AF8" s="53">
        <v>36861</v>
      </c>
      <c r="AG8" s="53">
        <v>36495</v>
      </c>
    </row>
    <row r="9" spans="1:33">
      <c r="F9" s="14" t="s">
        <v>9</v>
      </c>
      <c r="G9" s="34" t="s">
        <v>10</v>
      </c>
      <c r="H9" s="14" t="s">
        <v>10</v>
      </c>
      <c r="I9" s="14" t="s">
        <v>10</v>
      </c>
      <c r="J9" s="14" t="s">
        <v>10</v>
      </c>
      <c r="K9" s="14"/>
      <c r="L9" s="14" t="s">
        <v>9</v>
      </c>
      <c r="M9" s="14" t="s">
        <v>10</v>
      </c>
      <c r="N9" s="40" t="s">
        <v>10</v>
      </c>
    </row>
    <row r="10" spans="1:33">
      <c r="B10" s="1" t="s">
        <v>4</v>
      </c>
      <c r="C10" s="1" t="s">
        <v>1</v>
      </c>
      <c r="D10" s="1" t="s">
        <v>2</v>
      </c>
      <c r="E10" s="1" t="s">
        <v>3</v>
      </c>
      <c r="F10" s="14"/>
      <c r="G10" s="34"/>
      <c r="H10" s="15" t="s">
        <v>89</v>
      </c>
      <c r="I10" s="15" t="s">
        <v>88</v>
      </c>
      <c r="J10" s="15" t="s">
        <v>45</v>
      </c>
      <c r="K10" s="15"/>
      <c r="L10" s="14"/>
      <c r="M10" s="14"/>
      <c r="N10" s="40"/>
    </row>
    <row r="14" spans="1:33">
      <c r="A14">
        <v>1929</v>
      </c>
      <c r="D14" s="38"/>
      <c r="E14" s="38"/>
      <c r="F14">
        <v>10.593</v>
      </c>
      <c r="H14" s="5"/>
      <c r="L14" s="2"/>
      <c r="V14" s="26"/>
    </row>
    <row r="15" spans="1:33">
      <c r="A15">
        <v>1930</v>
      </c>
      <c r="B15" s="2"/>
      <c r="D15" s="38"/>
      <c r="E15" s="38"/>
      <c r="F15">
        <v>10.183999999999999</v>
      </c>
      <c r="H15" s="5"/>
      <c r="L15" s="2">
        <f t="shared" ref="L15:L33" si="0">100*(F15-F14)/F14</f>
        <v>-3.8610403096384469</v>
      </c>
      <c r="V15" s="26"/>
    </row>
    <row r="16" spans="1:33">
      <c r="A16">
        <v>1931</v>
      </c>
      <c r="B16" s="2"/>
      <c r="D16" s="38"/>
      <c r="E16" s="38"/>
      <c r="F16">
        <v>9.1720000000000006</v>
      </c>
      <c r="H16" s="5"/>
      <c r="L16" s="2">
        <f t="shared" si="0"/>
        <v>-9.9371563236449223</v>
      </c>
      <c r="V16" s="26"/>
    </row>
    <row r="17" spans="1:22">
      <c r="A17">
        <v>1932</v>
      </c>
      <c r="B17" s="2"/>
      <c r="D17" s="38"/>
      <c r="E17" s="38"/>
      <c r="F17">
        <v>8.1289999999999996</v>
      </c>
      <c r="H17" s="5"/>
      <c r="L17" s="2">
        <f t="shared" si="0"/>
        <v>-11.371565634539914</v>
      </c>
      <c r="V17" s="26"/>
    </row>
    <row r="18" spans="1:22">
      <c r="A18">
        <v>1933</v>
      </c>
      <c r="B18" s="2"/>
      <c r="D18" s="38"/>
      <c r="E18" s="38"/>
      <c r="F18">
        <v>7.9160000000000004</v>
      </c>
      <c r="H18" s="5"/>
      <c r="L18" s="2">
        <f t="shared" si="0"/>
        <v>-2.6202484930495658</v>
      </c>
      <c r="V18" s="26"/>
    </row>
    <row r="19" spans="1:22">
      <c r="A19">
        <v>1934</v>
      </c>
      <c r="B19" s="2"/>
      <c r="D19" s="38"/>
      <c r="E19" s="38"/>
      <c r="F19">
        <v>8.3030000000000008</v>
      </c>
      <c r="H19" s="5"/>
      <c r="L19" s="2">
        <f t="shared" si="0"/>
        <v>4.8888327438100108</v>
      </c>
      <c r="V19" s="26"/>
    </row>
    <row r="20" spans="1:22">
      <c r="A20">
        <v>1935</v>
      </c>
      <c r="B20" s="2"/>
      <c r="D20" s="38"/>
      <c r="E20" s="38"/>
      <c r="F20">
        <v>8.468</v>
      </c>
      <c r="H20" s="5"/>
      <c r="L20" s="2">
        <f t="shared" si="0"/>
        <v>1.9872335300493693</v>
      </c>
      <c r="V20" s="26"/>
    </row>
    <row r="21" spans="1:22">
      <c r="A21">
        <v>1936</v>
      </c>
      <c r="B21" s="2"/>
      <c r="D21" s="38"/>
      <c r="E21" s="38"/>
      <c r="F21">
        <v>8.5609999999999999</v>
      </c>
      <c r="H21" s="5"/>
      <c r="L21" s="2">
        <f t="shared" si="0"/>
        <v>1.0982522437411428</v>
      </c>
      <c r="V21" s="26"/>
    </row>
    <row r="22" spans="1:22">
      <c r="A22">
        <v>1937</v>
      </c>
      <c r="B22" s="2"/>
      <c r="D22" s="38"/>
      <c r="E22" s="38"/>
      <c r="F22">
        <v>8.8759999999999994</v>
      </c>
      <c r="H22" s="5"/>
      <c r="L22" s="2">
        <f t="shared" si="0"/>
        <v>3.679476696647582</v>
      </c>
      <c r="V22" s="26"/>
    </row>
    <row r="23" spans="1:22">
      <c r="A23">
        <v>1938</v>
      </c>
      <c r="B23" s="2"/>
      <c r="D23" s="38"/>
      <c r="E23" s="38"/>
      <c r="F23">
        <v>8.7080000000000002</v>
      </c>
      <c r="H23" s="5"/>
      <c r="L23" s="2">
        <f t="shared" si="0"/>
        <v>-1.8927444794952599</v>
      </c>
      <c r="V23" s="26"/>
    </row>
    <row r="24" spans="1:22">
      <c r="A24">
        <v>1939</v>
      </c>
      <c r="B24" s="2"/>
      <c r="D24" s="38"/>
      <c r="E24" s="38"/>
      <c r="F24">
        <v>8.5990000000000002</v>
      </c>
      <c r="H24" s="5"/>
      <c r="L24" s="2">
        <f t="shared" si="0"/>
        <v>-1.2517225539733576</v>
      </c>
      <c r="V24" s="26"/>
    </row>
    <row r="25" spans="1:22">
      <c r="A25">
        <v>1940</v>
      </c>
      <c r="B25" s="2"/>
      <c r="D25" s="38"/>
      <c r="E25" s="38"/>
      <c r="F25">
        <v>8.6739999999999995</v>
      </c>
      <c r="H25" s="5"/>
      <c r="L25" s="2">
        <f t="shared" si="0"/>
        <v>0.8721944412140864</v>
      </c>
      <c r="V25" s="26"/>
    </row>
    <row r="26" spans="1:22">
      <c r="A26">
        <v>1941</v>
      </c>
      <c r="B26" s="2"/>
      <c r="D26" s="38"/>
      <c r="E26" s="38"/>
      <c r="F26">
        <v>9.2390000000000008</v>
      </c>
      <c r="H26" s="5"/>
      <c r="L26" s="2">
        <f t="shared" si="0"/>
        <v>6.5137191607101839</v>
      </c>
      <c r="V26" s="26"/>
    </row>
    <row r="27" spans="1:22">
      <c r="A27">
        <v>1942</v>
      </c>
      <c r="B27" s="2"/>
      <c r="D27" s="38"/>
      <c r="E27" s="38"/>
      <c r="F27">
        <v>10</v>
      </c>
      <c r="H27" s="5"/>
      <c r="L27" s="2">
        <f t="shared" si="0"/>
        <v>8.2368221669011703</v>
      </c>
      <c r="V27" s="26"/>
    </row>
    <row r="28" spans="1:22">
      <c r="A28">
        <v>1943</v>
      </c>
      <c r="B28" s="2"/>
      <c r="D28" s="38"/>
      <c r="E28" s="38"/>
      <c r="F28">
        <v>10.561999999999999</v>
      </c>
      <c r="H28" s="5"/>
      <c r="L28" s="2">
        <f t="shared" si="0"/>
        <v>5.6199999999999939</v>
      </c>
      <c r="V28" s="26"/>
    </row>
    <row r="29" spans="1:22">
      <c r="A29">
        <v>1944</v>
      </c>
      <c r="B29" s="2"/>
      <c r="D29" s="38"/>
      <c r="E29" s="38"/>
      <c r="F29">
        <v>10.815</v>
      </c>
      <c r="H29" s="5"/>
      <c r="L29" s="2">
        <f t="shared" si="0"/>
        <v>2.3953796629426258</v>
      </c>
      <c r="V29" s="26"/>
    </row>
    <row r="30" spans="1:22">
      <c r="A30">
        <v>1945</v>
      </c>
      <c r="B30" s="2"/>
      <c r="D30" s="38"/>
      <c r="E30" s="38"/>
      <c r="F30">
        <v>11.090999999999999</v>
      </c>
      <c r="H30" s="5"/>
      <c r="L30" s="2">
        <f t="shared" si="0"/>
        <v>2.5520110957004145</v>
      </c>
      <c r="V30" s="26"/>
    </row>
    <row r="31" spans="1:22">
      <c r="A31">
        <v>1946</v>
      </c>
      <c r="B31" s="2"/>
      <c r="D31" s="38"/>
      <c r="E31" s="38"/>
      <c r="F31">
        <v>12.369</v>
      </c>
      <c r="H31" s="5"/>
      <c r="L31" s="2">
        <f t="shared" si="0"/>
        <v>11.522856370029759</v>
      </c>
      <c r="M31" s="2"/>
      <c r="N31" s="38"/>
      <c r="O31" s="38"/>
      <c r="P31" s="38"/>
      <c r="Q31" s="38"/>
      <c r="V31" s="26"/>
    </row>
    <row r="32" spans="1:22">
      <c r="A32">
        <v>1947</v>
      </c>
      <c r="B32">
        <v>13.411</v>
      </c>
      <c r="C32">
        <v>13.606999999999999</v>
      </c>
      <c r="D32">
        <v>13.835000000000001</v>
      </c>
      <c r="E32">
        <v>14.118</v>
      </c>
      <c r="F32">
        <v>13.743</v>
      </c>
      <c r="G32" s="32">
        <f t="shared" ref="G32:G60" si="1">+(B32+C32+D32+E32)/4</f>
        <v>13.742750000000001</v>
      </c>
      <c r="H32" s="2"/>
      <c r="J32" s="2"/>
      <c r="L32" s="2">
        <f t="shared" si="0"/>
        <v>11.108416201794816</v>
      </c>
    </row>
    <row r="33" spans="1:43">
      <c r="A33">
        <v>1948</v>
      </c>
      <c r="B33">
        <v>14.276</v>
      </c>
      <c r="C33">
        <v>14.433999999999999</v>
      </c>
      <c r="D33">
        <v>14.692</v>
      </c>
      <c r="E33">
        <v>14.688000000000001</v>
      </c>
      <c r="F33">
        <v>14.522</v>
      </c>
      <c r="G33" s="32">
        <f t="shared" si="1"/>
        <v>14.522500000000001</v>
      </c>
      <c r="H33" s="2">
        <f t="shared" ref="H33:H60" si="2">+(D32+E32+B33+C33)/4</f>
        <v>14.165749999999999</v>
      </c>
      <c r="I33" s="2">
        <f>100*H33/$H$90</f>
        <v>14.288235902272225</v>
      </c>
      <c r="J33" s="42">
        <f>100*I33/I$85</f>
        <v>16.060440292394507</v>
      </c>
      <c r="L33" s="2">
        <f t="shared" si="0"/>
        <v>5.6683402459433889</v>
      </c>
    </row>
    <row r="34" spans="1:43">
      <c r="A34">
        <v>1949</v>
      </c>
      <c r="B34">
        <v>14.647</v>
      </c>
      <c r="C34">
        <v>14.553000000000001</v>
      </c>
      <c r="D34">
        <v>14.430999999999999</v>
      </c>
      <c r="E34">
        <v>14.428000000000001</v>
      </c>
      <c r="F34">
        <v>14.515000000000001</v>
      </c>
      <c r="G34" s="32">
        <f t="shared" si="1"/>
        <v>14.514749999999999</v>
      </c>
      <c r="H34" s="2">
        <f t="shared" si="2"/>
        <v>14.645</v>
      </c>
      <c r="I34" s="2">
        <f t="shared" ref="I34:I94" si="3">100*H34/$H$90</f>
        <v>14.771629796429893</v>
      </c>
      <c r="J34" s="42">
        <f t="shared" ref="J34:J94" si="4">100*I34/I$85</f>
        <v>16.603790698135828</v>
      </c>
      <c r="L34" s="2">
        <f>100*(F34-F33)/F33</f>
        <v>-4.8202726897119359E-2</v>
      </c>
      <c r="M34" s="2">
        <f>100*(G34-G33)/G33</f>
        <v>-5.3365467378216402E-2</v>
      </c>
      <c r="N34" s="38">
        <f>100*(H34-H33)/H33</f>
        <v>3.3831600868291507</v>
      </c>
      <c r="O34" s="38"/>
      <c r="P34" s="38"/>
      <c r="Q34" s="38"/>
    </row>
    <row r="35" spans="1:43">
      <c r="A35">
        <v>1950</v>
      </c>
      <c r="B35">
        <v>14.374000000000001</v>
      </c>
      <c r="C35">
        <v>14.433</v>
      </c>
      <c r="D35">
        <v>14.727</v>
      </c>
      <c r="E35">
        <v>14.977</v>
      </c>
      <c r="F35">
        <v>14.628</v>
      </c>
      <c r="G35" s="32">
        <f t="shared" si="1"/>
        <v>14.627750000000002</v>
      </c>
      <c r="H35" s="2">
        <f t="shared" si="2"/>
        <v>14.416500000000001</v>
      </c>
      <c r="I35" s="2">
        <f t="shared" si="3"/>
        <v>14.541154043033908</v>
      </c>
      <c r="J35" s="42">
        <f t="shared" si="4"/>
        <v>16.344728480687959</v>
      </c>
      <c r="L35" s="2">
        <f t="shared" ref="L35:L95" si="5">100*(F35-F34)/F34</f>
        <v>0.77850499483292823</v>
      </c>
      <c r="M35" s="2">
        <f t="shared" ref="M35:M98" si="6">100*(G35-G34)/G34</f>
        <v>0.77851840369281666</v>
      </c>
      <c r="N35" s="38">
        <f t="shared" ref="N35:N98" si="7">100*(H35-H34)/H34</f>
        <v>-1.5602594742232749</v>
      </c>
    </row>
    <row r="36" spans="1:43">
      <c r="A36">
        <v>1951</v>
      </c>
      <c r="B36">
        <v>15.493</v>
      </c>
      <c r="C36">
        <v>15.582000000000001</v>
      </c>
      <c r="D36">
        <v>15.632</v>
      </c>
      <c r="E36">
        <v>15.834</v>
      </c>
      <c r="F36">
        <v>15.635</v>
      </c>
      <c r="G36" s="32">
        <f t="shared" si="1"/>
        <v>15.635249999999999</v>
      </c>
      <c r="H36" s="2">
        <f t="shared" si="2"/>
        <v>15.194750000000001</v>
      </c>
      <c r="I36" s="2">
        <f t="shared" si="3"/>
        <v>15.326133277521555</v>
      </c>
      <c r="J36" s="42">
        <f t="shared" si="4"/>
        <v>17.22707058453393</v>
      </c>
      <c r="K36" s="42"/>
      <c r="L36" s="2">
        <f t="shared" si="5"/>
        <v>6.8840579710144896</v>
      </c>
      <c r="M36" s="2">
        <f t="shared" si="6"/>
        <v>6.8875937857838458</v>
      </c>
      <c r="N36" s="38">
        <f t="shared" si="7"/>
        <v>5.39832830437346</v>
      </c>
      <c r="O36" s="42"/>
      <c r="P36" s="42"/>
      <c r="Q36" s="42"/>
      <c r="R36" s="2"/>
      <c r="S36" s="2"/>
      <c r="T36" s="38"/>
      <c r="U36" s="38"/>
      <c r="V36" s="42"/>
      <c r="W36" s="42"/>
      <c r="X36" s="42"/>
      <c r="Y36" s="42"/>
      <c r="Z36" s="42"/>
      <c r="AA36" s="42"/>
      <c r="AB36" s="42"/>
      <c r="AC36" s="42"/>
      <c r="AD36" s="42"/>
      <c r="AE36" s="42"/>
      <c r="AF36" s="42"/>
      <c r="AG36" s="42"/>
      <c r="AH36" s="42"/>
      <c r="AI36" s="42"/>
      <c r="AJ36" s="42"/>
      <c r="AK36" s="42"/>
      <c r="AL36" s="42"/>
      <c r="AM36" s="42"/>
      <c r="AN36" s="42"/>
      <c r="AO36" s="42"/>
      <c r="AP36" s="42"/>
      <c r="AQ36" s="42"/>
    </row>
    <row r="37" spans="1:43">
      <c r="A37">
        <v>1952</v>
      </c>
      <c r="B37">
        <v>15.851000000000001</v>
      </c>
      <c r="C37">
        <v>15.919</v>
      </c>
      <c r="D37">
        <v>16.039000000000001</v>
      </c>
      <c r="E37">
        <v>16.094999999999999</v>
      </c>
      <c r="F37">
        <v>15.976000000000001</v>
      </c>
      <c r="G37" s="32">
        <f t="shared" si="1"/>
        <v>15.976000000000001</v>
      </c>
      <c r="H37" s="2">
        <f t="shared" si="2"/>
        <v>15.809000000000001</v>
      </c>
      <c r="I37" s="2">
        <f t="shared" si="3"/>
        <v>15.94569446580814</v>
      </c>
      <c r="J37" s="42">
        <f t="shared" si="4"/>
        <v>17.923477442596745</v>
      </c>
      <c r="K37" s="42"/>
      <c r="L37" s="2">
        <f t="shared" si="5"/>
        <v>2.1810041573393097</v>
      </c>
      <c r="M37" s="2">
        <f t="shared" si="6"/>
        <v>2.1793703330615224</v>
      </c>
      <c r="N37" s="38">
        <f t="shared" si="7"/>
        <v>4.0425146843482134</v>
      </c>
      <c r="O37" s="42"/>
      <c r="P37" s="42"/>
      <c r="Q37" s="42"/>
      <c r="R37" s="2"/>
      <c r="S37" s="2"/>
      <c r="T37" s="38"/>
      <c r="U37" s="38"/>
      <c r="V37" s="42"/>
      <c r="W37" s="42"/>
      <c r="X37" s="42"/>
      <c r="Y37" s="42"/>
      <c r="Z37" s="42"/>
      <c r="AA37" s="42"/>
      <c r="AB37" s="42"/>
      <c r="AC37" s="42"/>
      <c r="AD37" s="42"/>
      <c r="AE37" s="42"/>
      <c r="AF37" s="42"/>
      <c r="AG37" s="42"/>
      <c r="AH37" s="42"/>
      <c r="AI37" s="42"/>
      <c r="AJ37" s="42"/>
      <c r="AK37" s="42"/>
      <c r="AL37" s="42"/>
      <c r="AM37" s="42"/>
      <c r="AN37" s="42"/>
      <c r="AO37" s="42"/>
      <c r="AP37" s="42"/>
      <c r="AQ37" s="42"/>
    </row>
    <row r="38" spans="1:43">
      <c r="A38">
        <v>1953</v>
      </c>
      <c r="B38">
        <v>16.109000000000002</v>
      </c>
      <c r="C38">
        <v>16.146999999999998</v>
      </c>
      <c r="D38">
        <v>16.201000000000001</v>
      </c>
      <c r="E38">
        <v>16.254999999999999</v>
      </c>
      <c r="F38">
        <v>16.178000000000001</v>
      </c>
      <c r="G38" s="32">
        <f t="shared" si="1"/>
        <v>16.178000000000001</v>
      </c>
      <c r="H38" s="2">
        <f t="shared" si="2"/>
        <v>16.0975</v>
      </c>
      <c r="I38" s="2">
        <f t="shared" si="3"/>
        <v>16.236689016594756</v>
      </c>
      <c r="J38" s="42">
        <f t="shared" si="4"/>
        <v>18.250564749965275</v>
      </c>
      <c r="K38" s="42"/>
      <c r="L38" s="2">
        <f t="shared" si="5"/>
        <v>1.2643965948923381</v>
      </c>
      <c r="M38" s="2">
        <f t="shared" si="6"/>
        <v>1.2643965948923381</v>
      </c>
      <c r="N38" s="38">
        <f t="shared" si="7"/>
        <v>1.824909861471308</v>
      </c>
      <c r="O38" s="42"/>
      <c r="P38" s="42"/>
      <c r="Q38" s="42"/>
      <c r="R38" s="2"/>
      <c r="S38" s="2"/>
      <c r="T38" s="38"/>
      <c r="U38" s="38"/>
      <c r="V38" s="42"/>
      <c r="W38" s="42"/>
      <c r="X38" s="42"/>
      <c r="Y38" s="42"/>
      <c r="Z38" s="42"/>
      <c r="AA38" s="42"/>
      <c r="AB38" s="42"/>
      <c r="AC38" s="42"/>
      <c r="AD38" s="42"/>
      <c r="AE38" s="42"/>
      <c r="AF38" s="42"/>
      <c r="AG38" s="42"/>
      <c r="AH38" s="42"/>
      <c r="AI38" s="42"/>
      <c r="AJ38" s="42"/>
      <c r="AK38" s="42"/>
      <c r="AL38" s="42"/>
      <c r="AM38" s="42"/>
      <c r="AN38" s="42"/>
      <c r="AO38" s="42"/>
      <c r="AP38" s="42"/>
      <c r="AQ38" s="42"/>
    </row>
    <row r="39" spans="1:43">
      <c r="A39">
        <v>1954</v>
      </c>
      <c r="B39">
        <v>16.323</v>
      </c>
      <c r="C39">
        <v>16.347999999999999</v>
      </c>
      <c r="D39">
        <v>16.338000000000001</v>
      </c>
      <c r="E39">
        <v>16.356999999999999</v>
      </c>
      <c r="F39">
        <v>16.341999999999999</v>
      </c>
      <c r="G39" s="32">
        <f t="shared" si="1"/>
        <v>16.3415</v>
      </c>
      <c r="H39" s="2">
        <f t="shared" si="2"/>
        <v>16.281750000000002</v>
      </c>
      <c r="I39" s="2">
        <f t="shared" si="3"/>
        <v>16.422532156915157</v>
      </c>
      <c r="J39" s="42">
        <f t="shared" si="4"/>
        <v>18.459458463596658</v>
      </c>
      <c r="K39" s="42"/>
      <c r="L39" s="2">
        <f t="shared" si="5"/>
        <v>1.0137223389788472</v>
      </c>
      <c r="M39" s="2">
        <f t="shared" si="6"/>
        <v>1.0106317220917238</v>
      </c>
      <c r="N39" s="38">
        <f t="shared" si="7"/>
        <v>1.144587668892699</v>
      </c>
      <c r="O39" s="42"/>
      <c r="P39" s="42"/>
      <c r="Q39" s="42"/>
      <c r="R39" s="2"/>
      <c r="S39" s="2"/>
      <c r="T39" s="38"/>
      <c r="U39" s="38"/>
      <c r="V39" s="42"/>
      <c r="W39" s="42"/>
      <c r="X39" s="42"/>
      <c r="Y39" s="42"/>
      <c r="Z39" s="42"/>
      <c r="AA39" s="42"/>
      <c r="AB39" s="42"/>
      <c r="AC39" s="42"/>
      <c r="AD39" s="42"/>
      <c r="AE39" s="42"/>
      <c r="AF39" s="42"/>
      <c r="AG39" s="42"/>
      <c r="AH39" s="42"/>
      <c r="AI39" s="42"/>
      <c r="AJ39" s="42"/>
      <c r="AK39" s="42"/>
      <c r="AL39" s="42"/>
      <c r="AM39" s="42"/>
      <c r="AN39" s="42"/>
      <c r="AO39" s="42"/>
      <c r="AP39" s="42"/>
      <c r="AQ39" s="42"/>
    </row>
    <row r="40" spans="1:43">
      <c r="A40">
        <v>1955</v>
      </c>
      <c r="B40">
        <v>16.420999999999999</v>
      </c>
      <c r="C40">
        <v>16.510999999999999</v>
      </c>
      <c r="D40">
        <v>16.631</v>
      </c>
      <c r="E40">
        <v>16.741</v>
      </c>
      <c r="F40">
        <v>16.576000000000001</v>
      </c>
      <c r="G40" s="32">
        <f t="shared" si="1"/>
        <v>16.576000000000001</v>
      </c>
      <c r="H40" s="2">
        <f t="shared" si="2"/>
        <v>16.406749999999999</v>
      </c>
      <c r="I40" s="2">
        <f t="shared" si="3"/>
        <v>16.548612984812301</v>
      </c>
      <c r="J40" s="42">
        <f t="shared" si="4"/>
        <v>18.601177400931373</v>
      </c>
      <c r="L40" s="2">
        <f t="shared" si="5"/>
        <v>1.4318932811161533</v>
      </c>
      <c r="M40" s="2">
        <f t="shared" si="6"/>
        <v>1.4349967873206291</v>
      </c>
      <c r="N40" s="38">
        <f t="shared" si="7"/>
        <v>0.76773074147432818</v>
      </c>
    </row>
    <row r="41" spans="1:43">
      <c r="A41">
        <v>1956</v>
      </c>
      <c r="B41">
        <v>16.905999999999999</v>
      </c>
      <c r="C41">
        <v>17.065000000000001</v>
      </c>
      <c r="D41">
        <v>17.257999999999999</v>
      </c>
      <c r="E41">
        <v>17.361999999999998</v>
      </c>
      <c r="F41">
        <v>17.148</v>
      </c>
      <c r="G41" s="32">
        <f t="shared" si="1"/>
        <v>17.147749999999998</v>
      </c>
      <c r="H41" s="2">
        <f t="shared" si="2"/>
        <v>16.835750000000001</v>
      </c>
      <c r="I41" s="2">
        <f t="shared" si="3"/>
        <v>16.981322386155316</v>
      </c>
      <c r="J41" s="42">
        <f t="shared" si="4"/>
        <v>19.087556793864138</v>
      </c>
      <c r="K41" s="42"/>
      <c r="L41" s="2">
        <f t="shared" si="5"/>
        <v>3.4507722007721955</v>
      </c>
      <c r="M41" s="2">
        <f t="shared" si="6"/>
        <v>3.4492639961389839</v>
      </c>
      <c r="N41" s="38">
        <f t="shared" si="7"/>
        <v>2.6147774544014024</v>
      </c>
      <c r="O41" s="42"/>
      <c r="P41" s="42"/>
      <c r="Q41" s="42"/>
      <c r="R41" s="2"/>
      <c r="S41" s="2"/>
      <c r="T41" s="38"/>
      <c r="U41" s="38"/>
      <c r="V41" s="42"/>
      <c r="W41" s="42"/>
      <c r="X41" s="42"/>
      <c r="Y41" s="42"/>
      <c r="Z41" s="42"/>
      <c r="AA41" s="42"/>
      <c r="AB41" s="42"/>
      <c r="AC41" s="42"/>
      <c r="AD41" s="42"/>
      <c r="AE41" s="42"/>
      <c r="AF41" s="42"/>
      <c r="AG41" s="42"/>
      <c r="AH41" s="42"/>
      <c r="AI41" s="42"/>
      <c r="AJ41" s="42"/>
      <c r="AK41" s="42"/>
      <c r="AL41" s="42"/>
      <c r="AM41" s="42"/>
      <c r="AN41" s="42"/>
      <c r="AO41" s="42"/>
      <c r="AP41" s="42"/>
      <c r="AQ41" s="42"/>
    </row>
    <row r="42" spans="1:43">
      <c r="A42">
        <v>1957</v>
      </c>
      <c r="B42">
        <v>17.565000000000001</v>
      </c>
      <c r="C42">
        <v>17.686</v>
      </c>
      <c r="D42">
        <v>17.824000000000002</v>
      </c>
      <c r="E42">
        <v>17.920000000000002</v>
      </c>
      <c r="F42">
        <v>17.748999999999999</v>
      </c>
      <c r="G42" s="32">
        <f t="shared" si="1"/>
        <v>17.748750000000001</v>
      </c>
      <c r="H42" s="2">
        <f t="shared" si="2"/>
        <v>17.467750000000002</v>
      </c>
      <c r="I42" s="2">
        <f t="shared" si="3"/>
        <v>17.618787052003299</v>
      </c>
      <c r="J42" s="42">
        <f t="shared" si="4"/>
        <v>19.804087741028486</v>
      </c>
      <c r="K42" s="42"/>
      <c r="L42" s="2">
        <f t="shared" si="5"/>
        <v>3.5047818987636989</v>
      </c>
      <c r="M42" s="2">
        <f t="shared" si="6"/>
        <v>3.5048329955825266</v>
      </c>
      <c r="N42" s="38">
        <f t="shared" si="7"/>
        <v>3.7539165169356958</v>
      </c>
      <c r="O42" s="42"/>
      <c r="P42" s="42"/>
      <c r="Q42" s="42"/>
      <c r="R42" s="2"/>
      <c r="S42" s="2"/>
      <c r="T42" s="38"/>
      <c r="U42" s="38"/>
      <c r="V42" s="42"/>
      <c r="W42" s="42"/>
      <c r="X42" s="42"/>
      <c r="Y42" s="42"/>
      <c r="Z42" s="42"/>
      <c r="AA42" s="42"/>
      <c r="AB42" s="42"/>
      <c r="AC42" s="42"/>
      <c r="AD42" s="42"/>
      <c r="AE42" s="42"/>
      <c r="AF42" s="42"/>
      <c r="AG42" s="42"/>
      <c r="AH42" s="42"/>
      <c r="AI42" s="42"/>
      <c r="AJ42" s="42"/>
      <c r="AK42" s="42"/>
      <c r="AL42" s="42"/>
      <c r="AM42" s="42"/>
      <c r="AN42" s="42"/>
      <c r="AO42" s="42"/>
      <c r="AP42" s="42"/>
      <c r="AQ42" s="42"/>
    </row>
    <row r="43" spans="1:43">
      <c r="A43">
        <v>1958</v>
      </c>
      <c r="B43">
        <v>18.071000000000002</v>
      </c>
      <c r="C43">
        <v>18.149000000000001</v>
      </c>
      <c r="D43">
        <v>18.193999999999999</v>
      </c>
      <c r="E43">
        <v>18.213999999999999</v>
      </c>
      <c r="F43">
        <v>18.157</v>
      </c>
      <c r="G43" s="32">
        <f t="shared" si="1"/>
        <v>18.157</v>
      </c>
      <c r="H43" s="2">
        <f t="shared" si="2"/>
        <v>17.991</v>
      </c>
      <c r="I43" s="2">
        <f t="shared" si="3"/>
        <v>18.146561397580758</v>
      </c>
      <c r="J43" s="42">
        <f t="shared" si="4"/>
        <v>20.397323212711619</v>
      </c>
      <c r="K43" s="42"/>
      <c r="L43" s="2">
        <f t="shared" si="5"/>
        <v>2.2987210547073147</v>
      </c>
      <c r="M43" s="2">
        <f t="shared" si="6"/>
        <v>2.3001619832382496</v>
      </c>
      <c r="N43" s="38">
        <f t="shared" si="7"/>
        <v>2.9955203160109187</v>
      </c>
      <c r="O43" s="42"/>
      <c r="P43" s="42"/>
      <c r="Q43" s="42"/>
      <c r="R43" s="2"/>
      <c r="S43" s="2"/>
      <c r="T43" s="38"/>
      <c r="U43" s="38"/>
      <c r="V43" s="42"/>
      <c r="W43" s="42"/>
      <c r="X43" s="42"/>
      <c r="Y43" s="42"/>
      <c r="Z43" s="42"/>
      <c r="AA43" s="42"/>
      <c r="AB43" s="42"/>
      <c r="AC43" s="42"/>
      <c r="AD43" s="42"/>
      <c r="AE43" s="42"/>
      <c r="AF43" s="42"/>
      <c r="AG43" s="42"/>
      <c r="AH43" s="42"/>
      <c r="AI43" s="42"/>
      <c r="AJ43" s="42"/>
      <c r="AK43" s="42"/>
      <c r="AL43" s="42"/>
      <c r="AM43" s="42"/>
      <c r="AN43" s="42"/>
      <c r="AO43" s="42"/>
      <c r="AP43" s="42"/>
      <c r="AQ43" s="42"/>
    </row>
    <row r="44" spans="1:43">
      <c r="A44" s="3">
        <v>1959</v>
      </c>
      <c r="B44">
        <v>18.283000000000001</v>
      </c>
      <c r="C44">
        <v>18.324999999999999</v>
      </c>
      <c r="D44">
        <v>18.385000000000002</v>
      </c>
      <c r="E44">
        <v>18.460999999999999</v>
      </c>
      <c r="F44">
        <v>18.363</v>
      </c>
      <c r="G44" s="32">
        <f t="shared" si="1"/>
        <v>18.363500000000002</v>
      </c>
      <c r="H44" s="2">
        <f t="shared" si="2"/>
        <v>18.254000000000001</v>
      </c>
      <c r="I44" s="2">
        <f t="shared" si="3"/>
        <v>18.411835459476361</v>
      </c>
      <c r="J44" s="42">
        <f t="shared" si="4"/>
        <v>20.695499856863872</v>
      </c>
      <c r="K44" s="42"/>
      <c r="L44" s="2">
        <f t="shared" si="5"/>
        <v>1.1345486589194222</v>
      </c>
      <c r="M44" s="2">
        <f t="shared" si="6"/>
        <v>1.1373024178003079</v>
      </c>
      <c r="N44" s="38">
        <f t="shared" si="7"/>
        <v>1.4618420321271841</v>
      </c>
      <c r="O44" s="42"/>
      <c r="P44" s="42"/>
      <c r="Q44" s="42"/>
      <c r="R44" s="2"/>
      <c r="S44" s="2"/>
      <c r="T44" s="38"/>
      <c r="U44" s="38"/>
      <c r="V44" s="42"/>
      <c r="W44" s="42"/>
      <c r="X44" s="42"/>
      <c r="Y44" s="42"/>
      <c r="Z44" s="42"/>
      <c r="AA44" s="42"/>
      <c r="AB44" s="42"/>
      <c r="AC44" s="42"/>
      <c r="AD44" s="42"/>
      <c r="AE44" s="42"/>
      <c r="AF44" s="42"/>
      <c r="AG44" s="42"/>
      <c r="AH44" s="42"/>
      <c r="AI44" s="42"/>
      <c r="AJ44" s="42"/>
      <c r="AK44" s="42"/>
      <c r="AL44" s="42"/>
      <c r="AM44" s="42"/>
      <c r="AN44" s="42"/>
      <c r="AO44" s="42"/>
      <c r="AP44" s="42"/>
      <c r="AQ44" s="42"/>
    </row>
    <row r="45" spans="1:43">
      <c r="A45" s="3">
        <v>1960</v>
      </c>
      <c r="B45">
        <v>18.498999999999999</v>
      </c>
      <c r="C45">
        <v>18.577000000000002</v>
      </c>
      <c r="D45">
        <v>18.661999999999999</v>
      </c>
      <c r="E45">
        <v>18.742000000000001</v>
      </c>
      <c r="F45">
        <v>18.62</v>
      </c>
      <c r="G45" s="32">
        <f t="shared" si="1"/>
        <v>18.62</v>
      </c>
      <c r="H45" s="2">
        <f t="shared" si="2"/>
        <v>18.480499999999999</v>
      </c>
      <c r="I45" s="2">
        <f t="shared" si="3"/>
        <v>18.640293919625993</v>
      </c>
      <c r="J45" s="42">
        <f t="shared" si="4"/>
        <v>20.952294571314386</v>
      </c>
      <c r="L45" s="2">
        <f t="shared" si="5"/>
        <v>1.3995534498720332</v>
      </c>
      <c r="M45" s="2">
        <f t="shared" si="6"/>
        <v>1.3967925504397258</v>
      </c>
      <c r="N45" s="38">
        <f t="shared" si="7"/>
        <v>1.2408239290018512</v>
      </c>
    </row>
    <row r="46" spans="1:43">
      <c r="A46" s="3">
        <v>1961</v>
      </c>
      <c r="B46">
        <v>18.765999999999998</v>
      </c>
      <c r="C46">
        <v>18.802</v>
      </c>
      <c r="D46">
        <v>18.850999999999999</v>
      </c>
      <c r="E46">
        <v>18.899999999999999</v>
      </c>
      <c r="F46">
        <v>18.829999999999998</v>
      </c>
      <c r="G46" s="32">
        <f t="shared" si="1"/>
        <v>18.829749999999997</v>
      </c>
      <c r="H46" s="2">
        <f t="shared" si="2"/>
        <v>18.742999999999999</v>
      </c>
      <c r="I46" s="2">
        <f t="shared" si="3"/>
        <v>18.905063658210004</v>
      </c>
      <c r="J46" s="42">
        <f t="shared" si="4"/>
        <v>21.249904339717297</v>
      </c>
      <c r="K46" s="42"/>
      <c r="L46" s="2">
        <f t="shared" si="5"/>
        <v>1.1278195488721658</v>
      </c>
      <c r="M46" s="2">
        <f t="shared" si="6"/>
        <v>1.1264769065520734</v>
      </c>
      <c r="N46" s="38">
        <f t="shared" si="7"/>
        <v>1.4204161142826184</v>
      </c>
      <c r="O46" s="42"/>
      <c r="P46" s="42"/>
      <c r="Q46" s="42"/>
      <c r="R46" s="2"/>
      <c r="S46" s="2"/>
      <c r="T46" s="38"/>
      <c r="U46" s="38"/>
      <c r="V46" s="42"/>
      <c r="W46" s="42"/>
      <c r="X46" s="42"/>
      <c r="Y46" s="42"/>
      <c r="Z46" s="42"/>
      <c r="AA46" s="42"/>
      <c r="AB46" s="42"/>
      <c r="AC46" s="42"/>
      <c r="AD46" s="42"/>
      <c r="AE46" s="42"/>
      <c r="AF46" s="42"/>
      <c r="AG46" s="42"/>
      <c r="AH46" s="42"/>
      <c r="AI46" s="42"/>
      <c r="AJ46" s="42"/>
      <c r="AK46" s="42"/>
      <c r="AL46" s="42"/>
      <c r="AM46" s="42"/>
      <c r="AN46" s="42"/>
      <c r="AO46" s="42"/>
      <c r="AP46" s="42"/>
      <c r="AQ46" s="42"/>
    </row>
    <row r="47" spans="1:43">
      <c r="A47" s="3">
        <v>1962</v>
      </c>
      <c r="B47">
        <v>19.009</v>
      </c>
      <c r="C47">
        <v>19.056999999999999</v>
      </c>
      <c r="D47">
        <v>19.108000000000001</v>
      </c>
      <c r="E47">
        <v>19.175000000000001</v>
      </c>
      <c r="F47">
        <v>19.087</v>
      </c>
      <c r="G47" s="32">
        <f t="shared" si="1"/>
        <v>19.087250000000001</v>
      </c>
      <c r="H47" s="2">
        <f t="shared" si="2"/>
        <v>18.954249999999998</v>
      </c>
      <c r="I47" s="2">
        <f t="shared" si="3"/>
        <v>19.118140257356181</v>
      </c>
      <c r="J47" s="42">
        <f t="shared" si="4"/>
        <v>21.489409343812973</v>
      </c>
      <c r="K47" s="42"/>
      <c r="L47" s="2">
        <f t="shared" si="5"/>
        <v>1.364843335103566</v>
      </c>
      <c r="M47" s="2">
        <f t="shared" si="6"/>
        <v>1.3675168284231276</v>
      </c>
      <c r="N47" s="38">
        <f t="shared" si="7"/>
        <v>1.127087445979831</v>
      </c>
      <c r="O47" s="42"/>
      <c r="P47" s="42"/>
      <c r="Q47" s="42"/>
      <c r="R47" s="2"/>
      <c r="S47" s="2"/>
      <c r="T47" s="38"/>
      <c r="U47" s="38"/>
      <c r="V47" s="42"/>
      <c r="W47" s="42"/>
      <c r="X47" s="42"/>
      <c r="Y47" s="42"/>
      <c r="Z47" s="42"/>
      <c r="AA47" s="42"/>
      <c r="AB47" s="42"/>
      <c r="AC47" s="42"/>
      <c r="AD47" s="42"/>
      <c r="AE47" s="42"/>
      <c r="AF47" s="42"/>
      <c r="AG47" s="42"/>
      <c r="AH47" s="42"/>
      <c r="AI47" s="42"/>
      <c r="AJ47" s="42"/>
      <c r="AK47" s="42"/>
      <c r="AL47" s="42"/>
      <c r="AM47" s="42"/>
      <c r="AN47" s="42"/>
      <c r="AO47" s="42"/>
      <c r="AP47" s="42"/>
      <c r="AQ47" s="42"/>
    </row>
    <row r="48" spans="1:43">
      <c r="A48" s="3">
        <v>1963</v>
      </c>
      <c r="B48">
        <v>19.228999999999999</v>
      </c>
      <c r="C48">
        <v>19.248000000000001</v>
      </c>
      <c r="D48">
        <v>19.283000000000001</v>
      </c>
      <c r="E48">
        <v>19.399000000000001</v>
      </c>
      <c r="F48">
        <v>19.29</v>
      </c>
      <c r="G48" s="32">
        <f t="shared" si="1"/>
        <v>19.289750000000002</v>
      </c>
      <c r="H48" s="2">
        <f t="shared" si="2"/>
        <v>19.190000000000001</v>
      </c>
      <c r="I48" s="2">
        <f t="shared" si="3"/>
        <v>19.35592869877021</v>
      </c>
      <c r="J48" s="42">
        <f t="shared" si="4"/>
        <v>21.756691259626262</v>
      </c>
      <c r="K48" s="42"/>
      <c r="L48" s="2">
        <f t="shared" si="5"/>
        <v>1.0635511080840332</v>
      </c>
      <c r="M48" s="2">
        <f t="shared" si="6"/>
        <v>1.060917628259705</v>
      </c>
      <c r="N48" s="38">
        <f t="shared" si="7"/>
        <v>1.2437843755358458</v>
      </c>
      <c r="O48" s="42"/>
      <c r="P48" s="42"/>
      <c r="Q48" s="42"/>
      <c r="R48" s="2"/>
      <c r="S48" s="2"/>
      <c r="T48" s="38"/>
      <c r="U48" s="38"/>
      <c r="V48" s="42"/>
      <c r="W48" s="42"/>
      <c r="X48" s="42"/>
      <c r="Y48" s="42"/>
      <c r="Z48" s="42"/>
      <c r="AA48" s="42"/>
      <c r="AB48" s="42"/>
      <c r="AC48" s="42"/>
      <c r="AD48" s="42"/>
      <c r="AE48" s="42"/>
      <c r="AF48" s="42"/>
      <c r="AG48" s="42"/>
      <c r="AH48" s="42"/>
      <c r="AI48" s="42"/>
      <c r="AJ48" s="42"/>
      <c r="AK48" s="42"/>
      <c r="AL48" s="42"/>
      <c r="AM48" s="42"/>
      <c r="AN48" s="42"/>
      <c r="AO48" s="42"/>
      <c r="AP48" s="42"/>
      <c r="AQ48" s="42"/>
    </row>
    <row r="49" spans="1:43">
      <c r="A49" s="3">
        <v>1964</v>
      </c>
      <c r="B49">
        <v>19.469000000000001</v>
      </c>
      <c r="C49">
        <v>19.533999999999999</v>
      </c>
      <c r="D49">
        <v>19.631</v>
      </c>
      <c r="E49">
        <v>19.721</v>
      </c>
      <c r="F49">
        <v>19.588999999999999</v>
      </c>
      <c r="G49" s="32">
        <f t="shared" si="1"/>
        <v>19.588750000000001</v>
      </c>
      <c r="H49" s="2">
        <f t="shared" si="2"/>
        <v>19.421250000000001</v>
      </c>
      <c r="I49" s="2">
        <f t="shared" si="3"/>
        <v>19.589178230379929</v>
      </c>
      <c r="J49" s="42">
        <f t="shared" si="4"/>
        <v>22.01887129369549</v>
      </c>
      <c r="K49" s="42"/>
      <c r="L49" s="2">
        <f t="shared" si="5"/>
        <v>1.5500259201658866</v>
      </c>
      <c r="M49" s="2">
        <f t="shared" si="6"/>
        <v>1.5500460088907293</v>
      </c>
      <c r="N49" s="38">
        <f t="shared" si="7"/>
        <v>1.2050547159979117</v>
      </c>
      <c r="O49" s="42"/>
      <c r="P49" s="42"/>
      <c r="Q49" s="42"/>
      <c r="R49" s="2"/>
      <c r="S49" s="2"/>
      <c r="T49" s="38"/>
      <c r="U49" s="38"/>
      <c r="V49" s="42"/>
      <c r="W49" s="42"/>
      <c r="X49" s="42"/>
      <c r="Y49" s="42"/>
      <c r="Z49" s="42"/>
      <c r="AA49" s="42"/>
      <c r="AB49" s="42"/>
      <c r="AC49" s="42"/>
      <c r="AD49" s="42"/>
      <c r="AE49" s="42"/>
      <c r="AF49" s="42"/>
      <c r="AG49" s="42"/>
      <c r="AH49" s="42"/>
      <c r="AI49" s="42"/>
      <c r="AJ49" s="42"/>
      <c r="AK49" s="42"/>
      <c r="AL49" s="42"/>
      <c r="AM49" s="42"/>
      <c r="AN49" s="42"/>
      <c r="AO49" s="42"/>
      <c r="AP49" s="42"/>
      <c r="AQ49" s="42"/>
    </row>
    <row r="50" spans="1:43">
      <c r="A50" s="3">
        <v>1965</v>
      </c>
      <c r="B50">
        <v>19.805</v>
      </c>
      <c r="C50">
        <v>19.893000000000001</v>
      </c>
      <c r="D50">
        <v>19.98</v>
      </c>
      <c r="E50">
        <v>20.103000000000002</v>
      </c>
      <c r="F50">
        <v>19.945</v>
      </c>
      <c r="G50" s="32">
        <f t="shared" si="1"/>
        <v>19.945250000000001</v>
      </c>
      <c r="H50" s="2">
        <f t="shared" si="2"/>
        <v>19.762500000000003</v>
      </c>
      <c r="I50" s="2">
        <f t="shared" si="3"/>
        <v>19.933378890539149</v>
      </c>
      <c r="J50" s="42">
        <f t="shared" si="4"/>
        <v>22.405763992619281</v>
      </c>
      <c r="K50" s="42"/>
      <c r="L50" s="2">
        <f t="shared" si="5"/>
        <v>1.8173464699576378</v>
      </c>
      <c r="M50" s="2">
        <f t="shared" si="6"/>
        <v>1.8199221491927788</v>
      </c>
      <c r="N50" s="38">
        <f t="shared" si="7"/>
        <v>1.7570959644719175</v>
      </c>
      <c r="O50" s="42"/>
      <c r="P50" s="42"/>
      <c r="Q50" s="42"/>
      <c r="R50" s="2"/>
      <c r="S50" s="2"/>
      <c r="T50" s="38"/>
      <c r="U50" s="38"/>
      <c r="V50" s="42"/>
      <c r="W50" s="42"/>
      <c r="X50" s="42"/>
      <c r="Y50" s="42"/>
      <c r="Z50" s="42"/>
      <c r="AA50" s="42"/>
      <c r="AB50" s="42"/>
      <c r="AC50" s="42"/>
      <c r="AD50" s="42"/>
      <c r="AE50" s="42"/>
      <c r="AF50" s="42"/>
      <c r="AG50" s="42"/>
      <c r="AH50" s="42"/>
      <c r="AI50" s="42"/>
      <c r="AJ50" s="42"/>
      <c r="AK50" s="42"/>
      <c r="AL50" s="42"/>
      <c r="AM50" s="42"/>
      <c r="AN50" s="42"/>
      <c r="AO50" s="42"/>
      <c r="AP50" s="42"/>
      <c r="AQ50" s="42"/>
    </row>
    <row r="51" spans="1:43">
      <c r="A51" s="3">
        <v>1966</v>
      </c>
      <c r="B51">
        <v>20.227</v>
      </c>
      <c r="C51">
        <v>20.417999999999999</v>
      </c>
      <c r="D51">
        <v>20.608000000000001</v>
      </c>
      <c r="E51">
        <v>20.79</v>
      </c>
      <c r="F51">
        <v>20.510999999999999</v>
      </c>
      <c r="G51" s="32">
        <f t="shared" si="1"/>
        <v>20.510750000000002</v>
      </c>
      <c r="H51" s="2">
        <f t="shared" si="2"/>
        <v>20.182000000000002</v>
      </c>
      <c r="I51" s="2">
        <f t="shared" si="3"/>
        <v>20.356506148961977</v>
      </c>
      <c r="J51" s="42">
        <f t="shared" si="4"/>
        <v>22.8813727463146</v>
      </c>
      <c r="L51" s="2">
        <f t="shared" si="5"/>
        <v>2.8378039608924488</v>
      </c>
      <c r="M51" s="2">
        <f t="shared" si="6"/>
        <v>2.8352615284340885</v>
      </c>
      <c r="N51" s="38">
        <f t="shared" si="7"/>
        <v>2.1227071473750754</v>
      </c>
    </row>
    <row r="52" spans="1:43">
      <c r="A52" s="3">
        <v>1967</v>
      </c>
      <c r="B52">
        <v>20.891999999999999</v>
      </c>
      <c r="C52">
        <v>21.02</v>
      </c>
      <c r="D52">
        <v>21.212</v>
      </c>
      <c r="E52">
        <v>21.445</v>
      </c>
      <c r="F52">
        <v>21.141999999999999</v>
      </c>
      <c r="G52" s="32">
        <f t="shared" si="1"/>
        <v>21.142249999999997</v>
      </c>
      <c r="H52" s="2">
        <f t="shared" si="2"/>
        <v>20.827499999999997</v>
      </c>
      <c r="I52" s="2">
        <f t="shared" si="3"/>
        <v>21.007587544222844</v>
      </c>
      <c r="J52" s="42">
        <f t="shared" si="4"/>
        <v>23.613209338711087</v>
      </c>
      <c r="L52" s="2">
        <f t="shared" si="5"/>
        <v>3.0763980303251928</v>
      </c>
      <c r="M52" s="2">
        <f t="shared" si="6"/>
        <v>3.0788732737710491</v>
      </c>
      <c r="N52" s="38">
        <f t="shared" si="7"/>
        <v>3.1983946090575501</v>
      </c>
    </row>
    <row r="53" spans="1:43">
      <c r="A53" s="3">
        <v>1968</v>
      </c>
      <c r="B53">
        <v>21.675999999999998</v>
      </c>
      <c r="C53">
        <v>21.917999999999999</v>
      </c>
      <c r="D53">
        <v>22.13</v>
      </c>
      <c r="E53">
        <v>22.437000000000001</v>
      </c>
      <c r="F53">
        <v>22.04</v>
      </c>
      <c r="G53" s="32">
        <f t="shared" si="1"/>
        <v>22.040249999999997</v>
      </c>
      <c r="H53" s="2">
        <f t="shared" si="2"/>
        <v>21.562750000000001</v>
      </c>
      <c r="I53" s="2">
        <f t="shared" si="3"/>
        <v>21.749194973913877</v>
      </c>
      <c r="J53" s="42">
        <f t="shared" si="4"/>
        <v>24.446800128113921</v>
      </c>
      <c r="K53" s="42"/>
      <c r="L53" s="2">
        <f t="shared" si="5"/>
        <v>4.2474694920064318</v>
      </c>
      <c r="M53" s="2">
        <f t="shared" si="6"/>
        <v>4.2474192671073316</v>
      </c>
      <c r="N53" s="38">
        <f t="shared" si="7"/>
        <v>3.530188452766795</v>
      </c>
      <c r="O53" s="42"/>
      <c r="P53" s="42"/>
      <c r="Q53" s="42"/>
      <c r="R53" s="2"/>
      <c r="S53" s="2"/>
      <c r="T53" s="38"/>
      <c r="U53" s="38"/>
      <c r="V53" s="42"/>
      <c r="W53" s="42"/>
      <c r="X53" s="42"/>
      <c r="Y53" s="42"/>
      <c r="Z53" s="42"/>
      <c r="AA53" s="42"/>
      <c r="AB53" s="42"/>
      <c r="AC53" s="42"/>
      <c r="AD53" s="42"/>
      <c r="AE53" s="42"/>
      <c r="AF53" s="42"/>
      <c r="AG53" s="42"/>
      <c r="AH53" s="42"/>
      <c r="AI53" s="42"/>
      <c r="AJ53" s="42"/>
      <c r="AK53" s="42"/>
      <c r="AL53" s="42"/>
      <c r="AM53" s="42"/>
      <c r="AN53" s="42"/>
      <c r="AO53" s="42"/>
      <c r="AP53" s="42"/>
      <c r="AQ53" s="42"/>
    </row>
    <row r="54" spans="1:43">
      <c r="A54" s="3">
        <v>1969</v>
      </c>
      <c r="B54">
        <v>22.663</v>
      </c>
      <c r="C54">
        <v>22.966000000000001</v>
      </c>
      <c r="D54">
        <v>23.298999999999999</v>
      </c>
      <c r="E54">
        <v>23.591000000000001</v>
      </c>
      <c r="F54">
        <v>23.13</v>
      </c>
      <c r="G54" s="32">
        <f t="shared" si="1"/>
        <v>23.129750000000001</v>
      </c>
      <c r="H54" s="2">
        <f t="shared" si="2"/>
        <v>22.548999999999999</v>
      </c>
      <c r="I54" s="2">
        <f t="shared" si="3"/>
        <v>22.743972706022376</v>
      </c>
      <c r="J54" s="42">
        <f t="shared" si="4"/>
        <v>25.564962543684864</v>
      </c>
      <c r="K54" s="42"/>
      <c r="L54" s="2">
        <f t="shared" si="5"/>
        <v>4.9455535390199632</v>
      </c>
      <c r="M54" s="2">
        <f t="shared" si="6"/>
        <v>4.9432288653713305</v>
      </c>
      <c r="N54" s="38">
        <f t="shared" si="7"/>
        <v>4.5738600132172298</v>
      </c>
      <c r="O54" s="42"/>
      <c r="P54" s="42"/>
      <c r="Q54" s="42"/>
      <c r="R54" s="2"/>
      <c r="S54" s="2"/>
      <c r="T54" s="38"/>
      <c r="U54" s="38"/>
      <c r="V54" s="42"/>
      <c r="W54" s="42"/>
      <c r="X54" s="42"/>
      <c r="Y54" s="42"/>
      <c r="Z54" s="42"/>
      <c r="AA54" s="42"/>
      <c r="AB54" s="42"/>
      <c r="AC54" s="42"/>
      <c r="AD54" s="42"/>
      <c r="AE54" s="42"/>
      <c r="AF54" s="42"/>
      <c r="AG54" s="42"/>
      <c r="AH54" s="42"/>
      <c r="AI54" s="42"/>
      <c r="AJ54" s="42"/>
      <c r="AK54" s="42"/>
      <c r="AL54" s="42"/>
      <c r="AM54" s="42"/>
      <c r="AN54" s="42"/>
      <c r="AO54" s="42"/>
      <c r="AP54" s="42"/>
      <c r="AQ54" s="42"/>
    </row>
    <row r="55" spans="1:43">
      <c r="A55" s="3">
        <v>1970</v>
      </c>
      <c r="B55">
        <v>23.917999999999999</v>
      </c>
      <c r="C55">
        <v>24.260999999999999</v>
      </c>
      <c r="D55">
        <v>24.452999999999999</v>
      </c>
      <c r="E55">
        <v>24.763000000000002</v>
      </c>
      <c r="F55">
        <v>24.349</v>
      </c>
      <c r="G55" s="32">
        <f t="shared" si="1"/>
        <v>24.348750000000003</v>
      </c>
      <c r="H55" s="2">
        <f t="shared" si="2"/>
        <v>23.767249999999997</v>
      </c>
      <c r="I55" s="2">
        <f t="shared" si="3"/>
        <v>23.97275645470798</v>
      </c>
      <c r="J55" s="42">
        <f t="shared" si="4"/>
        <v>26.946155306949041</v>
      </c>
      <c r="K55" s="42"/>
      <c r="L55" s="2">
        <f t="shared" si="5"/>
        <v>5.2702118460873377</v>
      </c>
      <c r="M55" s="2">
        <f t="shared" si="6"/>
        <v>5.2702688096499148</v>
      </c>
      <c r="N55" s="38">
        <f t="shared" si="7"/>
        <v>5.4026786110248688</v>
      </c>
      <c r="O55" s="42"/>
      <c r="P55" s="42"/>
      <c r="Q55" s="42"/>
      <c r="R55" s="2"/>
      <c r="S55" s="2"/>
      <c r="T55" s="38"/>
      <c r="U55" s="38"/>
      <c r="V55" s="42"/>
      <c r="W55" s="42"/>
      <c r="X55" s="42"/>
      <c r="Y55" s="42"/>
      <c r="Z55" s="42"/>
      <c r="AA55" s="42"/>
      <c r="AB55" s="42"/>
      <c r="AC55" s="42"/>
      <c r="AD55" s="42"/>
      <c r="AE55" s="42"/>
      <c r="AF55" s="42"/>
      <c r="AG55" s="42"/>
      <c r="AH55" s="42"/>
      <c r="AI55" s="42"/>
      <c r="AJ55" s="42"/>
      <c r="AK55" s="42"/>
      <c r="AL55" s="42"/>
      <c r="AM55" s="42"/>
      <c r="AN55" s="42"/>
      <c r="AO55" s="42"/>
      <c r="AP55" s="42"/>
      <c r="AQ55" s="42"/>
    </row>
    <row r="56" spans="1:43">
      <c r="A56" s="3">
        <v>1971</v>
      </c>
      <c r="B56">
        <v>25.135999999999999</v>
      </c>
      <c r="C56">
        <v>25.472999999999999</v>
      </c>
      <c r="D56">
        <v>25.727</v>
      </c>
      <c r="E56">
        <v>25.931999999999999</v>
      </c>
      <c r="F56">
        <v>25.567</v>
      </c>
      <c r="G56" s="32">
        <f t="shared" si="1"/>
        <v>25.567</v>
      </c>
      <c r="H56" s="2">
        <f t="shared" si="2"/>
        <v>24.956250000000001</v>
      </c>
      <c r="I56" s="2">
        <f t="shared" si="3"/>
        <v>25.172037289665656</v>
      </c>
      <c r="J56" s="42">
        <f t="shared" si="4"/>
        <v>28.294185838876903</v>
      </c>
      <c r="K56" s="42"/>
      <c r="L56" s="2">
        <f t="shared" si="5"/>
        <v>5.0022588196640516</v>
      </c>
      <c r="M56" s="2">
        <f t="shared" si="6"/>
        <v>5.0033369269469583</v>
      </c>
      <c r="N56" s="38">
        <f t="shared" si="7"/>
        <v>5.0026822623568306</v>
      </c>
      <c r="O56" s="42"/>
      <c r="P56" s="42"/>
      <c r="Q56" s="42"/>
      <c r="R56" s="2"/>
      <c r="S56" s="2"/>
      <c r="T56" s="38"/>
      <c r="U56" s="38"/>
      <c r="V56" s="42"/>
      <c r="W56" s="42"/>
      <c r="X56" s="42"/>
      <c r="Y56" s="42"/>
      <c r="Z56" s="42"/>
      <c r="AA56" s="42"/>
      <c r="AB56" s="42"/>
      <c r="AC56" s="42"/>
      <c r="AD56" s="42"/>
      <c r="AE56" s="42"/>
      <c r="AF56" s="42"/>
      <c r="AG56" s="42"/>
      <c r="AH56" s="42"/>
      <c r="AI56" s="42"/>
      <c r="AJ56" s="42"/>
      <c r="AK56" s="42"/>
      <c r="AL56" s="42"/>
      <c r="AM56" s="42"/>
      <c r="AN56" s="42"/>
      <c r="AO56" s="42"/>
      <c r="AP56" s="42"/>
      <c r="AQ56" s="42"/>
    </row>
    <row r="57" spans="1:43">
      <c r="A57" s="3">
        <v>1972</v>
      </c>
      <c r="B57">
        <v>26.356000000000002</v>
      </c>
      <c r="C57">
        <v>26.507999999999999</v>
      </c>
      <c r="D57">
        <v>26.751000000000001</v>
      </c>
      <c r="E57">
        <v>27.064</v>
      </c>
      <c r="F57">
        <v>26.67</v>
      </c>
      <c r="G57" s="32">
        <f t="shared" si="1"/>
        <v>26.669750000000001</v>
      </c>
      <c r="H57" s="2">
        <f t="shared" si="2"/>
        <v>26.130749999999999</v>
      </c>
      <c r="I57" s="2">
        <f t="shared" si="3"/>
        <v>26.35669274858726</v>
      </c>
      <c r="J57" s="42">
        <f t="shared" si="4"/>
        <v>29.625776974073936</v>
      </c>
      <c r="K57" s="42"/>
      <c r="L57" s="2">
        <f t="shared" si="5"/>
        <v>4.3141549653850726</v>
      </c>
      <c r="M57" s="2">
        <f t="shared" si="6"/>
        <v>4.3131771424101393</v>
      </c>
      <c r="N57" s="38">
        <f t="shared" si="7"/>
        <v>4.7062359128474762</v>
      </c>
      <c r="O57" s="42"/>
      <c r="P57" s="42"/>
      <c r="Q57" s="42"/>
      <c r="R57" s="2"/>
      <c r="S57" s="2"/>
      <c r="T57" s="38"/>
      <c r="U57" s="38"/>
      <c r="V57" s="42"/>
      <c r="W57" s="42"/>
      <c r="X57" s="42"/>
      <c r="Y57" s="42"/>
      <c r="Z57" s="42"/>
      <c r="AA57" s="42"/>
      <c r="AB57" s="42"/>
      <c r="AC57" s="42"/>
      <c r="AD57" s="42"/>
      <c r="AE57" s="42"/>
      <c r="AF57" s="42"/>
      <c r="AG57" s="42"/>
      <c r="AH57" s="42"/>
      <c r="AI57" s="42"/>
      <c r="AJ57" s="42"/>
      <c r="AK57" s="42"/>
      <c r="AL57" s="42"/>
      <c r="AM57" s="42"/>
      <c r="AN57" s="42"/>
      <c r="AO57" s="42"/>
      <c r="AP57" s="42"/>
      <c r="AQ57" s="42"/>
    </row>
    <row r="58" spans="1:43">
      <c r="A58" s="3">
        <v>1973</v>
      </c>
      <c r="B58">
        <v>27.417999999999999</v>
      </c>
      <c r="C58">
        <v>27.875</v>
      </c>
      <c r="D58">
        <v>28.407</v>
      </c>
      <c r="E58">
        <v>28.893999999999998</v>
      </c>
      <c r="F58">
        <v>28.148</v>
      </c>
      <c r="G58" s="32">
        <f t="shared" si="1"/>
        <v>28.148499999999999</v>
      </c>
      <c r="H58" s="2">
        <f t="shared" si="2"/>
        <v>27.277000000000001</v>
      </c>
      <c r="I58" s="2">
        <f t="shared" si="3"/>
        <v>27.512853940404113</v>
      </c>
      <c r="J58" s="42">
        <f t="shared" si="4"/>
        <v>30.925339629433321</v>
      </c>
      <c r="L58" s="2">
        <f t="shared" si="5"/>
        <v>5.54180727409073</v>
      </c>
      <c r="M58" s="2">
        <f t="shared" si="6"/>
        <v>5.5446713973696715</v>
      </c>
      <c r="N58" s="38">
        <f t="shared" si="7"/>
        <v>4.3865943380882753</v>
      </c>
    </row>
    <row r="59" spans="1:43">
      <c r="A59" s="3">
        <v>1974</v>
      </c>
      <c r="B59">
        <v>29.491</v>
      </c>
      <c r="C59">
        <v>30.151</v>
      </c>
      <c r="D59">
        <v>31.09</v>
      </c>
      <c r="E59">
        <v>32.049999999999997</v>
      </c>
      <c r="F59">
        <v>30.695</v>
      </c>
      <c r="G59" s="32">
        <f t="shared" si="1"/>
        <v>30.695499999999999</v>
      </c>
      <c r="H59" s="2">
        <f t="shared" si="2"/>
        <v>29.235749999999999</v>
      </c>
      <c r="I59" s="2">
        <f t="shared" si="3"/>
        <v>29.488540513552426</v>
      </c>
      <c r="J59" s="42">
        <f t="shared" si="4"/>
        <v>33.146075377468385</v>
      </c>
      <c r="K59" s="42"/>
      <c r="L59" s="2">
        <f t="shared" si="5"/>
        <v>9.0486002557908218</v>
      </c>
      <c r="M59" s="2">
        <f t="shared" si="6"/>
        <v>9.0484395260848736</v>
      </c>
      <c r="N59" s="38">
        <f t="shared" si="7"/>
        <v>7.1809583165304041</v>
      </c>
      <c r="O59" s="42"/>
      <c r="P59" s="42"/>
      <c r="Q59" s="42"/>
      <c r="R59" s="2"/>
      <c r="S59" s="2"/>
      <c r="T59" s="38"/>
      <c r="U59" s="38"/>
      <c r="V59" s="42"/>
      <c r="W59" s="42"/>
      <c r="X59" s="42"/>
      <c r="Y59" s="42"/>
      <c r="Z59" s="42"/>
      <c r="AA59" s="42"/>
      <c r="AB59" s="42"/>
      <c r="AC59" s="42"/>
      <c r="AD59" s="42"/>
      <c r="AE59" s="42"/>
      <c r="AF59" s="42"/>
      <c r="AG59" s="42"/>
      <c r="AH59" s="42"/>
      <c r="AI59" s="42"/>
      <c r="AJ59" s="42"/>
      <c r="AK59" s="42"/>
      <c r="AL59" s="42"/>
      <c r="AM59" s="42"/>
      <c r="AN59" s="42"/>
      <c r="AO59" s="42"/>
      <c r="AP59" s="42"/>
      <c r="AQ59" s="42"/>
    </row>
    <row r="60" spans="1:43">
      <c r="A60" s="3">
        <v>1975</v>
      </c>
      <c r="B60">
        <v>32.787999999999997</v>
      </c>
      <c r="C60">
        <v>33.265000000000001</v>
      </c>
      <c r="D60">
        <v>33.886000000000003</v>
      </c>
      <c r="E60">
        <v>34.484000000000002</v>
      </c>
      <c r="F60">
        <v>33.606000000000002</v>
      </c>
      <c r="G60" s="32">
        <f t="shared" si="1"/>
        <v>33.60575</v>
      </c>
      <c r="H60" s="2">
        <f t="shared" si="2"/>
        <v>32.298249999999996</v>
      </c>
      <c r="I60" s="2">
        <f t="shared" si="3"/>
        <v>32.577520797032555</v>
      </c>
      <c r="J60" s="42">
        <f t="shared" si="4"/>
        <v>36.618189342169032</v>
      </c>
      <c r="K60" s="42"/>
      <c r="L60" s="2">
        <f t="shared" si="5"/>
        <v>9.4836292555790891</v>
      </c>
      <c r="M60" s="2">
        <f t="shared" si="6"/>
        <v>9.4810314215438805</v>
      </c>
      <c r="N60" s="38">
        <f t="shared" si="7"/>
        <v>10.47518876717716</v>
      </c>
      <c r="O60" s="42"/>
      <c r="P60" s="42"/>
      <c r="Q60" s="42"/>
      <c r="R60" s="2"/>
      <c r="S60" s="2"/>
      <c r="T60" s="38"/>
      <c r="U60" s="38"/>
      <c r="V60" s="42"/>
      <c r="W60" s="42"/>
      <c r="X60" s="42"/>
      <c r="Y60" s="42"/>
      <c r="Z60" s="42"/>
      <c r="AA60" s="42"/>
      <c r="AB60" s="42"/>
      <c r="AC60" s="42"/>
      <c r="AD60" s="42"/>
      <c r="AE60" s="42"/>
      <c r="AF60" s="42"/>
      <c r="AG60" s="42"/>
      <c r="AH60" s="42"/>
      <c r="AI60" s="42"/>
      <c r="AJ60" s="42"/>
      <c r="AK60" s="42"/>
      <c r="AL60" s="42"/>
      <c r="AM60" s="42"/>
      <c r="AN60" s="42"/>
      <c r="AO60" s="42"/>
      <c r="AP60" s="42"/>
      <c r="AQ60" s="42"/>
    </row>
    <row r="61" spans="1:43">
      <c r="A61" s="3">
        <v>1976</v>
      </c>
      <c r="B61">
        <v>34.871000000000002</v>
      </c>
      <c r="C61">
        <v>35.238</v>
      </c>
      <c r="D61">
        <v>35.71</v>
      </c>
      <c r="E61">
        <v>36.322000000000003</v>
      </c>
      <c r="F61">
        <v>35.534999999999997</v>
      </c>
      <c r="G61" s="32">
        <f>+(B61+C61+D61+E61)/4</f>
        <v>35.535250000000005</v>
      </c>
      <c r="H61" s="2">
        <f>+(D60+E60+B61+C61)/4</f>
        <v>34.619750000000003</v>
      </c>
      <c r="I61" s="2">
        <f t="shared" si="3"/>
        <v>34.919093932738399</v>
      </c>
      <c r="J61" s="42">
        <f t="shared" si="4"/>
        <v>39.250193446349456</v>
      </c>
      <c r="K61" s="42"/>
      <c r="L61" s="2">
        <f t="shared" si="5"/>
        <v>5.7400464202820771</v>
      </c>
      <c r="M61" s="2">
        <f t="shared" si="6"/>
        <v>5.7415769622758139</v>
      </c>
      <c r="N61" s="38">
        <f t="shared" si="7"/>
        <v>7.1876959277979697</v>
      </c>
      <c r="O61" s="42"/>
      <c r="P61" s="42"/>
      <c r="Q61" s="42"/>
      <c r="R61" s="2"/>
      <c r="S61" s="2"/>
      <c r="T61" s="38"/>
      <c r="U61" s="38"/>
      <c r="V61" s="42"/>
      <c r="W61" s="42"/>
      <c r="X61" s="42"/>
      <c r="Y61" s="42"/>
      <c r="Z61" s="42"/>
      <c r="AA61" s="42"/>
      <c r="AB61" s="42"/>
      <c r="AC61" s="42"/>
      <c r="AD61" s="42"/>
      <c r="AE61" s="42"/>
      <c r="AF61" s="42"/>
      <c r="AG61" s="42"/>
      <c r="AH61" s="42"/>
      <c r="AI61" s="42"/>
      <c r="AJ61" s="42"/>
      <c r="AK61" s="42"/>
      <c r="AL61" s="42"/>
      <c r="AM61" s="42"/>
      <c r="AN61" s="42"/>
      <c r="AO61" s="42"/>
      <c r="AP61" s="42"/>
      <c r="AQ61" s="42"/>
    </row>
    <row r="62" spans="1:43">
      <c r="A62" s="3">
        <v>1977</v>
      </c>
      <c r="B62">
        <v>36.933</v>
      </c>
      <c r="C62">
        <v>37.523000000000003</v>
      </c>
      <c r="D62">
        <v>38.042000000000002</v>
      </c>
      <c r="E62">
        <v>38.685000000000002</v>
      </c>
      <c r="F62">
        <v>37.795999999999999</v>
      </c>
      <c r="G62" s="32">
        <f>+(B62+C62+D62+E62)/4</f>
        <v>37.795749999999998</v>
      </c>
      <c r="H62" s="2">
        <f>+(E61+B62+C62+D62)/4</f>
        <v>37.204999999999998</v>
      </c>
      <c r="I62" s="2">
        <f t="shared" si="3"/>
        <v>37.526697615307221</v>
      </c>
      <c r="J62" s="42">
        <f t="shared" si="4"/>
        <v>42.181224508306151</v>
      </c>
      <c r="K62" s="42"/>
      <c r="L62" s="2">
        <f t="shared" si="5"/>
        <v>6.3627409596172875</v>
      </c>
      <c r="M62" s="2">
        <f t="shared" si="6"/>
        <v>6.3612891424711888</v>
      </c>
      <c r="N62" s="38">
        <f t="shared" si="7"/>
        <v>7.4675582579307909</v>
      </c>
      <c r="O62" s="42"/>
      <c r="P62" s="42"/>
      <c r="Q62" s="42"/>
      <c r="R62" s="2"/>
      <c r="S62" s="2"/>
      <c r="T62" s="38"/>
      <c r="U62" s="38"/>
      <c r="V62" s="42"/>
      <c r="W62" s="42"/>
      <c r="X62" s="42"/>
      <c r="Y62" s="42"/>
      <c r="Z62" s="42"/>
      <c r="AA62" s="42"/>
      <c r="AB62" s="42"/>
      <c r="AC62" s="42"/>
      <c r="AD62" s="42"/>
      <c r="AE62" s="42"/>
      <c r="AF62" s="42"/>
      <c r="AG62" s="42"/>
      <c r="AH62" s="42"/>
      <c r="AI62" s="42"/>
      <c r="AJ62" s="42"/>
      <c r="AK62" s="42"/>
      <c r="AL62" s="42"/>
      <c r="AM62" s="42"/>
      <c r="AN62" s="42"/>
      <c r="AO62" s="42"/>
      <c r="AP62" s="42"/>
      <c r="AQ62" s="42"/>
    </row>
    <row r="63" spans="1:43">
      <c r="A63" s="3">
        <v>1978</v>
      </c>
      <c r="B63">
        <v>39.323999999999998</v>
      </c>
      <c r="C63">
        <v>40.082000000000001</v>
      </c>
      <c r="D63">
        <v>40.776000000000003</v>
      </c>
      <c r="E63">
        <v>41.606999999999999</v>
      </c>
      <c r="F63">
        <v>40.447000000000003</v>
      </c>
      <c r="G63" s="32">
        <f t="shared" ref="G63:G94" si="8">+(B63+C63+D63+E63)/4</f>
        <v>40.447250000000004</v>
      </c>
      <c r="H63" s="2">
        <f t="shared" ref="H63:H94" si="9">+(E62+B63+C63+D63)/4</f>
        <v>39.716750000000005</v>
      </c>
      <c r="I63" s="2">
        <f t="shared" si="3"/>
        <v>40.060165771072526</v>
      </c>
      <c r="J63" s="42">
        <f t="shared" si="4"/>
        <v>45.028924835110026</v>
      </c>
      <c r="K63" s="42"/>
      <c r="L63" s="2">
        <f t="shared" si="5"/>
        <v>7.0139697322468084</v>
      </c>
      <c r="M63" s="2">
        <f t="shared" si="6"/>
        <v>7.0153390262132795</v>
      </c>
      <c r="N63" s="38">
        <f t="shared" si="7"/>
        <v>6.7511087219459922</v>
      </c>
      <c r="O63" s="42"/>
      <c r="P63" s="42"/>
      <c r="Q63" s="42"/>
      <c r="R63" s="2"/>
      <c r="S63" s="2"/>
      <c r="T63" s="38"/>
      <c r="U63" s="38"/>
      <c r="V63" s="42"/>
      <c r="W63" s="42"/>
      <c r="X63" s="42"/>
      <c r="Y63" s="42"/>
      <c r="Z63" s="42"/>
      <c r="AA63" s="42"/>
      <c r="AB63" s="42"/>
      <c r="AC63" s="42"/>
      <c r="AD63" s="42"/>
      <c r="AE63" s="42"/>
      <c r="AF63" s="42"/>
      <c r="AG63" s="42"/>
      <c r="AH63" s="42"/>
      <c r="AI63" s="42"/>
      <c r="AJ63" s="42"/>
      <c r="AK63" s="42"/>
      <c r="AL63" s="42"/>
      <c r="AM63" s="42"/>
      <c r="AN63" s="42"/>
      <c r="AO63" s="42"/>
      <c r="AP63" s="42"/>
      <c r="AQ63" s="42"/>
    </row>
    <row r="64" spans="1:43">
      <c r="A64" s="3">
        <v>1979</v>
      </c>
      <c r="B64">
        <v>42.37</v>
      </c>
      <c r="C64">
        <v>43.401000000000003</v>
      </c>
      <c r="D64">
        <v>44.298000000000002</v>
      </c>
      <c r="E64">
        <v>45.174999999999997</v>
      </c>
      <c r="F64">
        <v>43.811</v>
      </c>
      <c r="G64" s="32">
        <f t="shared" si="8"/>
        <v>43.811000000000007</v>
      </c>
      <c r="H64" s="2">
        <f t="shared" si="9"/>
        <v>42.919000000000004</v>
      </c>
      <c r="I64" s="2">
        <f t="shared" si="3"/>
        <v>43.290104420141667</v>
      </c>
      <c r="J64" s="42">
        <f t="shared" si="4"/>
        <v>48.65948057175089</v>
      </c>
      <c r="L64" s="2">
        <f t="shared" si="5"/>
        <v>8.317056889262485</v>
      </c>
      <c r="M64" s="2">
        <f t="shared" si="6"/>
        <v>8.3163873934569175</v>
      </c>
      <c r="N64" s="38">
        <f t="shared" si="7"/>
        <v>8.0627191298381629</v>
      </c>
    </row>
    <row r="65" spans="1:43">
      <c r="A65" s="3">
        <v>1980</v>
      </c>
      <c r="B65">
        <v>46.164999999999999</v>
      </c>
      <c r="C65">
        <v>47.195999999999998</v>
      </c>
      <c r="D65">
        <v>48.273000000000003</v>
      </c>
      <c r="E65">
        <v>49.633000000000003</v>
      </c>
      <c r="F65">
        <v>47.817</v>
      </c>
      <c r="G65" s="32">
        <f t="shared" si="8"/>
        <v>47.816749999999999</v>
      </c>
      <c r="H65" s="2">
        <f t="shared" si="9"/>
        <v>46.702249999999999</v>
      </c>
      <c r="I65" s="2">
        <f t="shared" si="3"/>
        <v>47.106066757276757</v>
      </c>
      <c r="J65" s="42">
        <f t="shared" si="4"/>
        <v>52.948745929123533</v>
      </c>
      <c r="K65" s="42"/>
      <c r="L65" s="2">
        <f t="shared" si="5"/>
        <v>9.1438223277259141</v>
      </c>
      <c r="M65" s="2">
        <f t="shared" si="6"/>
        <v>9.1432516947798295</v>
      </c>
      <c r="N65" s="38">
        <f t="shared" si="7"/>
        <v>8.8148605512709874</v>
      </c>
      <c r="O65" s="42"/>
      <c r="P65" s="42"/>
      <c r="Q65" s="42"/>
      <c r="R65" s="2"/>
      <c r="S65" s="2"/>
      <c r="T65" s="38"/>
      <c r="U65" s="38"/>
      <c r="V65" s="42"/>
      <c r="W65" s="42"/>
      <c r="X65" s="42"/>
      <c r="Y65" s="42"/>
      <c r="Z65" s="42"/>
      <c r="AA65" s="42"/>
      <c r="AB65" s="42"/>
      <c r="AC65" s="42"/>
      <c r="AD65" s="42"/>
      <c r="AE65" s="42"/>
      <c r="AF65" s="42"/>
      <c r="AG65" s="42"/>
      <c r="AH65" s="42"/>
      <c r="AI65" s="42"/>
      <c r="AJ65" s="42"/>
      <c r="AK65" s="42"/>
      <c r="AL65" s="42"/>
      <c r="AM65" s="42"/>
      <c r="AN65" s="42"/>
      <c r="AO65" s="42"/>
      <c r="AP65" s="42"/>
      <c r="AQ65" s="42"/>
    </row>
    <row r="66" spans="1:43">
      <c r="A66" s="3">
        <v>1981</v>
      </c>
      <c r="B66">
        <v>50.936999999999998</v>
      </c>
      <c r="C66">
        <v>51.847000000000001</v>
      </c>
      <c r="D66">
        <v>52.798999999999999</v>
      </c>
      <c r="E66">
        <v>53.72</v>
      </c>
      <c r="F66">
        <v>52.326000000000001</v>
      </c>
      <c r="G66" s="32">
        <f t="shared" si="8"/>
        <v>52.325749999999999</v>
      </c>
      <c r="H66" s="2">
        <f t="shared" si="9"/>
        <v>51.304000000000002</v>
      </c>
      <c r="I66" s="2">
        <f t="shared" si="3"/>
        <v>51.747606355482375</v>
      </c>
      <c r="J66" s="42">
        <f t="shared" si="4"/>
        <v>58.165986888163921</v>
      </c>
      <c r="K66" s="42"/>
      <c r="L66" s="2">
        <f t="shared" si="5"/>
        <v>9.429700734048561</v>
      </c>
      <c r="M66" s="2">
        <f t="shared" si="6"/>
        <v>9.4297500352909811</v>
      </c>
      <c r="N66" s="38">
        <f t="shared" si="7"/>
        <v>9.8533796551558073</v>
      </c>
      <c r="O66" s="42"/>
      <c r="P66" s="42"/>
      <c r="Q66" s="42"/>
      <c r="R66" s="2"/>
      <c r="S66" s="2"/>
      <c r="T66" s="38"/>
      <c r="U66" s="38"/>
      <c r="V66" s="42"/>
      <c r="W66" s="42"/>
      <c r="X66" s="42"/>
      <c r="Y66" s="42"/>
      <c r="Z66" s="42"/>
      <c r="AA66" s="42"/>
      <c r="AB66" s="42"/>
      <c r="AC66" s="42"/>
      <c r="AD66" s="42"/>
      <c r="AE66" s="42"/>
      <c r="AF66" s="42"/>
      <c r="AG66" s="42"/>
      <c r="AH66" s="42"/>
      <c r="AI66" s="42"/>
      <c r="AJ66" s="42"/>
      <c r="AK66" s="42"/>
      <c r="AL66" s="42"/>
      <c r="AM66" s="42"/>
      <c r="AN66" s="42"/>
      <c r="AO66" s="42"/>
      <c r="AP66" s="42"/>
      <c r="AQ66" s="42"/>
    </row>
    <row r="67" spans="1:43">
      <c r="A67" s="3">
        <v>1982</v>
      </c>
      <c r="B67">
        <v>54.476999999999997</v>
      </c>
      <c r="C67">
        <v>55.152000000000001</v>
      </c>
      <c r="D67">
        <v>55.917999999999999</v>
      </c>
      <c r="E67">
        <v>56.511000000000003</v>
      </c>
      <c r="F67">
        <v>55.514000000000003</v>
      </c>
      <c r="G67" s="32">
        <f t="shared" si="8"/>
        <v>55.514499999999998</v>
      </c>
      <c r="H67" s="2">
        <f t="shared" si="9"/>
        <v>54.816749999999999</v>
      </c>
      <c r="I67" s="2">
        <f t="shared" si="3"/>
        <v>55.290729781048036</v>
      </c>
      <c r="J67" s="42">
        <f t="shared" si="4"/>
        <v>62.148572465144234</v>
      </c>
      <c r="K67" s="42"/>
      <c r="L67" s="2">
        <f t="shared" si="5"/>
        <v>6.092573481634374</v>
      </c>
      <c r="M67" s="2">
        <f t="shared" si="6"/>
        <v>6.0940359192175917</v>
      </c>
      <c r="N67" s="38">
        <f t="shared" si="7"/>
        <v>6.8469320130983879</v>
      </c>
      <c r="O67" s="42"/>
      <c r="P67" s="42"/>
      <c r="Q67" s="42"/>
      <c r="R67" s="2"/>
      <c r="S67" s="2"/>
      <c r="T67" s="38"/>
      <c r="U67" s="38"/>
      <c r="V67" s="42"/>
      <c r="W67" s="42"/>
      <c r="X67" s="42"/>
      <c r="Y67" s="42"/>
      <c r="Z67" s="42"/>
      <c r="AA67" s="42"/>
      <c r="AB67" s="42"/>
      <c r="AC67" s="42"/>
      <c r="AD67" s="42"/>
      <c r="AE67" s="42"/>
      <c r="AF67" s="42"/>
      <c r="AG67" s="42"/>
      <c r="AH67" s="42"/>
      <c r="AI67" s="42"/>
      <c r="AJ67" s="42"/>
      <c r="AK67" s="42"/>
      <c r="AL67" s="42"/>
      <c r="AM67" s="42"/>
      <c r="AN67" s="42"/>
      <c r="AO67" s="42"/>
      <c r="AP67" s="42"/>
      <c r="AQ67" s="42"/>
    </row>
    <row r="68" spans="1:43">
      <c r="A68" s="3">
        <v>1983</v>
      </c>
      <c r="B68">
        <v>56.994999999999997</v>
      </c>
      <c r="C68">
        <v>57.411000000000001</v>
      </c>
      <c r="D68">
        <v>57.997</v>
      </c>
      <c r="E68">
        <v>58.415999999999997</v>
      </c>
      <c r="F68">
        <v>57.704999999999998</v>
      </c>
      <c r="G68" s="32">
        <f t="shared" si="8"/>
        <v>57.704750000000004</v>
      </c>
      <c r="H68" s="2">
        <f t="shared" si="9"/>
        <v>57.228499999999997</v>
      </c>
      <c r="I68" s="2">
        <f t="shared" si="3"/>
        <v>57.723333274495602</v>
      </c>
      <c r="J68" s="42">
        <f t="shared" si="4"/>
        <v>64.882897642080309</v>
      </c>
      <c r="K68" s="42"/>
      <c r="L68" s="2">
        <f t="shared" si="5"/>
        <v>3.9467521706236179</v>
      </c>
      <c r="M68" s="2">
        <f t="shared" si="6"/>
        <v>3.9453656251970317</v>
      </c>
      <c r="N68" s="38">
        <f t="shared" si="7"/>
        <v>4.399658863394853</v>
      </c>
      <c r="O68" s="42"/>
      <c r="P68" s="42"/>
      <c r="Q68" s="42"/>
      <c r="R68" s="2"/>
      <c r="S68" s="2"/>
      <c r="T68" s="38"/>
      <c r="U68" s="38"/>
      <c r="V68" s="42"/>
      <c r="W68" s="42"/>
      <c r="X68" s="42"/>
      <c r="Y68" s="42"/>
      <c r="Z68" s="42"/>
      <c r="AA68" s="42"/>
      <c r="AB68" s="42"/>
      <c r="AC68" s="42"/>
      <c r="AD68" s="42"/>
      <c r="AE68" s="42"/>
      <c r="AF68" s="42"/>
      <c r="AG68" s="42"/>
      <c r="AH68" s="42"/>
      <c r="AI68" s="42"/>
      <c r="AJ68" s="42"/>
      <c r="AK68" s="42"/>
      <c r="AL68" s="42"/>
      <c r="AM68" s="42"/>
      <c r="AN68" s="42"/>
      <c r="AO68" s="42"/>
      <c r="AP68" s="42"/>
      <c r="AQ68" s="42"/>
    </row>
    <row r="69" spans="1:43">
      <c r="A69" s="3">
        <v>1984</v>
      </c>
      <c r="B69">
        <v>59.140999999999998</v>
      </c>
      <c r="C69">
        <v>59.674999999999997</v>
      </c>
      <c r="D69">
        <v>60.162999999999997</v>
      </c>
      <c r="E69">
        <v>60.517000000000003</v>
      </c>
      <c r="F69">
        <v>59.874000000000002</v>
      </c>
      <c r="G69" s="32">
        <f t="shared" si="8"/>
        <v>59.873999999999995</v>
      </c>
      <c r="H69" s="2">
        <f t="shared" si="9"/>
        <v>59.348749999999995</v>
      </c>
      <c r="I69" s="2">
        <f t="shared" si="3"/>
        <v>59.861916277287037</v>
      </c>
      <c r="J69" s="42">
        <f t="shared" si="4"/>
        <v>67.286734257151835</v>
      </c>
      <c r="K69" s="42"/>
      <c r="L69" s="2">
        <f t="shared" si="5"/>
        <v>3.7587730699246236</v>
      </c>
      <c r="M69" s="2">
        <f t="shared" si="6"/>
        <v>3.7592225943271411</v>
      </c>
      <c r="N69" s="38">
        <f t="shared" si="7"/>
        <v>3.7048848039001525</v>
      </c>
      <c r="O69" s="42"/>
      <c r="P69" s="42"/>
      <c r="Q69" s="42"/>
      <c r="R69" s="2"/>
      <c r="S69" s="2"/>
      <c r="T69" s="38"/>
      <c r="U69" s="38"/>
      <c r="V69" s="42"/>
      <c r="W69" s="42"/>
      <c r="X69" s="42"/>
      <c r="Y69" s="42"/>
      <c r="Z69" s="42"/>
      <c r="AA69" s="42"/>
      <c r="AB69" s="42"/>
      <c r="AC69" s="42"/>
      <c r="AD69" s="42"/>
      <c r="AE69" s="42"/>
      <c r="AF69" s="42"/>
      <c r="AG69" s="42"/>
      <c r="AH69" s="42"/>
      <c r="AI69" s="42"/>
      <c r="AJ69" s="42"/>
      <c r="AK69" s="42"/>
      <c r="AL69" s="42"/>
      <c r="AM69" s="42"/>
      <c r="AN69" s="42"/>
      <c r="AO69" s="42"/>
      <c r="AP69" s="42"/>
      <c r="AQ69" s="42"/>
    </row>
    <row r="70" spans="1:43">
      <c r="A70" s="3">
        <v>1985</v>
      </c>
      <c r="B70">
        <v>61.209000000000003</v>
      </c>
      <c r="C70">
        <v>61.524000000000001</v>
      </c>
      <c r="D70">
        <v>61.816000000000003</v>
      </c>
      <c r="E70">
        <v>62.195</v>
      </c>
      <c r="F70">
        <v>61.686</v>
      </c>
      <c r="G70" s="32">
        <f t="shared" si="8"/>
        <v>61.686</v>
      </c>
      <c r="H70" s="2">
        <f t="shared" si="9"/>
        <v>61.266500000000001</v>
      </c>
      <c r="I70" s="2">
        <f t="shared" si="3"/>
        <v>61.796248338885086</v>
      </c>
      <c r="J70" s="42">
        <f t="shared" si="4"/>
        <v>69.460986193741121</v>
      </c>
      <c r="L70" s="2">
        <f t="shared" si="5"/>
        <v>3.0263553462270729</v>
      </c>
      <c r="M70" s="2">
        <f t="shared" si="6"/>
        <v>3.0263553462270849</v>
      </c>
      <c r="N70" s="38">
        <f t="shared" si="7"/>
        <v>3.2313233218896866</v>
      </c>
    </row>
    <row r="71" spans="1:43">
      <c r="A71" s="3">
        <v>1986</v>
      </c>
      <c r="B71">
        <v>62.511000000000003</v>
      </c>
      <c r="C71">
        <v>62.823</v>
      </c>
      <c r="D71">
        <v>63.219000000000001</v>
      </c>
      <c r="E71">
        <v>63.676000000000002</v>
      </c>
      <c r="F71">
        <v>63.057000000000002</v>
      </c>
      <c r="G71" s="32">
        <f t="shared" si="8"/>
        <v>63.057249999999996</v>
      </c>
      <c r="H71" s="2">
        <f t="shared" si="9"/>
        <v>62.686999999999998</v>
      </c>
      <c r="I71" s="2">
        <f t="shared" si="3"/>
        <v>63.229030867108278</v>
      </c>
      <c r="J71" s="42">
        <f t="shared" si="4"/>
        <v>71.071480197612871</v>
      </c>
      <c r="K71" s="42"/>
      <c r="L71" s="2">
        <f t="shared" si="5"/>
        <v>2.2225464448983598</v>
      </c>
      <c r="M71" s="2">
        <f t="shared" si="6"/>
        <v>2.2229517232435176</v>
      </c>
      <c r="N71" s="38">
        <f t="shared" si="7"/>
        <v>2.3185590820431998</v>
      </c>
      <c r="O71" s="42"/>
      <c r="P71" s="42"/>
      <c r="Q71" s="42"/>
      <c r="R71" s="2"/>
      <c r="S71" s="2"/>
      <c r="T71" s="38"/>
      <c r="U71" s="38"/>
      <c r="V71" s="42"/>
      <c r="W71" s="42"/>
      <c r="X71" s="42"/>
      <c r="Y71" s="42"/>
      <c r="Z71" s="42"/>
      <c r="AA71" s="42"/>
      <c r="AB71" s="42"/>
      <c r="AC71" s="42"/>
      <c r="AD71" s="42"/>
      <c r="AE71" s="42"/>
      <c r="AF71" s="42"/>
      <c r="AG71" s="42"/>
      <c r="AH71" s="42"/>
      <c r="AI71" s="42"/>
      <c r="AJ71" s="42"/>
      <c r="AK71" s="42"/>
      <c r="AL71" s="42"/>
      <c r="AM71" s="42"/>
      <c r="AN71" s="42"/>
      <c r="AO71" s="42"/>
      <c r="AP71" s="42"/>
      <c r="AQ71" s="42"/>
    </row>
    <row r="72" spans="1:43">
      <c r="A72" s="3">
        <v>1987</v>
      </c>
      <c r="B72">
        <v>64.177000000000007</v>
      </c>
      <c r="C72">
        <v>64.537000000000006</v>
      </c>
      <c r="D72">
        <v>65.046000000000006</v>
      </c>
      <c r="E72">
        <v>65.512</v>
      </c>
      <c r="F72">
        <v>64.817999999999998</v>
      </c>
      <c r="G72" s="32">
        <f t="shared" si="8"/>
        <v>64.817999999999998</v>
      </c>
      <c r="H72" s="2">
        <f t="shared" si="9"/>
        <v>64.359000000000009</v>
      </c>
      <c r="I72" s="2">
        <f t="shared" si="3"/>
        <v>64.91548802106054</v>
      </c>
      <c r="J72" s="42">
        <f t="shared" si="4"/>
        <v>72.967112703402108</v>
      </c>
      <c r="K72" s="42"/>
      <c r="L72" s="2">
        <f t="shared" si="5"/>
        <v>2.7927113563918291</v>
      </c>
      <c r="M72" s="2">
        <f t="shared" si="6"/>
        <v>2.7923038191484748</v>
      </c>
      <c r="N72" s="38">
        <f t="shared" si="7"/>
        <v>2.6672196787212838</v>
      </c>
      <c r="O72" s="42"/>
      <c r="P72" s="42"/>
      <c r="Q72" s="42"/>
      <c r="R72" s="2"/>
      <c r="S72" s="2"/>
      <c r="T72" s="38"/>
      <c r="U72" s="38"/>
      <c r="V72" s="42"/>
      <c r="W72" s="42"/>
      <c r="X72" s="42"/>
      <c r="Y72" s="42"/>
      <c r="Z72" s="42"/>
      <c r="AA72" s="42"/>
      <c r="AB72" s="42"/>
      <c r="AC72" s="42"/>
      <c r="AD72" s="42"/>
      <c r="AE72" s="42"/>
      <c r="AF72" s="42"/>
      <c r="AG72" s="42"/>
      <c r="AH72" s="42"/>
      <c r="AI72" s="42"/>
      <c r="AJ72" s="42"/>
      <c r="AK72" s="42"/>
      <c r="AL72" s="42"/>
      <c r="AM72" s="42"/>
      <c r="AN72" s="42"/>
      <c r="AO72" s="42"/>
      <c r="AP72" s="42"/>
      <c r="AQ72" s="42"/>
    </row>
    <row r="73" spans="1:43">
      <c r="A73" s="3">
        <v>1988</v>
      </c>
      <c r="B73">
        <v>66.039000000000001</v>
      </c>
      <c r="C73">
        <v>66.674999999999997</v>
      </c>
      <c r="D73">
        <v>67.465999999999994</v>
      </c>
      <c r="E73">
        <v>68.010000000000005</v>
      </c>
      <c r="F73">
        <v>67.046999999999997</v>
      </c>
      <c r="G73" s="32">
        <f t="shared" si="8"/>
        <v>67.047499999999999</v>
      </c>
      <c r="H73" s="2">
        <f t="shared" si="9"/>
        <v>66.423000000000002</v>
      </c>
      <c r="I73" s="2">
        <f t="shared" si="3"/>
        <v>66.997334651298246</v>
      </c>
      <c r="J73" s="42">
        <f t="shared" si="4"/>
        <v>75.307175796672993</v>
      </c>
      <c r="K73" s="42"/>
      <c r="L73" s="2">
        <f t="shared" si="5"/>
        <v>3.4388595760436904</v>
      </c>
      <c r="M73" s="2">
        <f t="shared" si="6"/>
        <v>3.4396309667067815</v>
      </c>
      <c r="N73" s="38">
        <f t="shared" si="7"/>
        <v>3.2070106744977278</v>
      </c>
      <c r="O73" s="42"/>
      <c r="P73" s="42"/>
      <c r="Q73" s="42"/>
      <c r="R73" s="2"/>
      <c r="S73" s="2"/>
      <c r="T73" s="38"/>
      <c r="U73" s="38"/>
      <c r="V73" s="42"/>
      <c r="W73" s="42"/>
      <c r="X73" s="42"/>
      <c r="Y73" s="42"/>
      <c r="Z73" s="42"/>
      <c r="AA73" s="42"/>
      <c r="AB73" s="42"/>
      <c r="AC73" s="42"/>
      <c r="AD73" s="42"/>
      <c r="AE73" s="42"/>
      <c r="AF73" s="42"/>
      <c r="AG73" s="42"/>
      <c r="AH73" s="42"/>
      <c r="AI73" s="42"/>
      <c r="AJ73" s="42"/>
      <c r="AK73" s="42"/>
      <c r="AL73" s="42"/>
      <c r="AM73" s="42"/>
      <c r="AN73" s="42"/>
      <c r="AO73" s="42"/>
      <c r="AP73" s="42"/>
      <c r="AQ73" s="42"/>
    </row>
    <row r="74" spans="1:43">
      <c r="A74" s="3">
        <v>1989</v>
      </c>
      <c r="B74">
        <v>68.72</v>
      </c>
      <c r="C74">
        <v>69.405000000000001</v>
      </c>
      <c r="D74">
        <v>69.876000000000005</v>
      </c>
      <c r="E74">
        <v>70.316000000000003</v>
      </c>
      <c r="F74">
        <v>69.578999999999994</v>
      </c>
      <c r="G74" s="32">
        <f t="shared" si="8"/>
        <v>69.579250000000002</v>
      </c>
      <c r="H74" s="2">
        <f t="shared" si="9"/>
        <v>69.002750000000006</v>
      </c>
      <c r="I74" s="2">
        <f t="shared" si="3"/>
        <v>69.599390777439595</v>
      </c>
      <c r="J74" s="42">
        <f t="shared" si="4"/>
        <v>78.231971225386957</v>
      </c>
      <c r="K74" s="42"/>
      <c r="L74" s="2">
        <f t="shared" si="5"/>
        <v>3.7764553223857842</v>
      </c>
      <c r="M74" s="2">
        <f t="shared" si="6"/>
        <v>3.7760542898691263</v>
      </c>
      <c r="N74" s="38">
        <f t="shared" si="7"/>
        <v>3.8838203634283368</v>
      </c>
      <c r="O74" s="42"/>
      <c r="P74" s="42"/>
      <c r="Q74" s="42"/>
      <c r="R74" s="2"/>
      <c r="S74" s="2"/>
      <c r="T74" s="38"/>
      <c r="U74" s="38"/>
      <c r="V74" s="42"/>
      <c r="W74" s="42"/>
      <c r="X74" s="42"/>
      <c r="Y74" s="42"/>
      <c r="Z74" s="42"/>
      <c r="AA74" s="42"/>
      <c r="AB74" s="42"/>
      <c r="AC74" s="42"/>
      <c r="AD74" s="42"/>
      <c r="AE74" s="42"/>
      <c r="AF74" s="42"/>
      <c r="AG74" s="42"/>
      <c r="AH74" s="42"/>
      <c r="AI74" s="42"/>
      <c r="AJ74" s="42"/>
      <c r="AK74" s="42"/>
      <c r="AL74" s="42"/>
      <c r="AM74" s="42"/>
      <c r="AN74" s="42"/>
      <c r="AO74" s="42"/>
      <c r="AP74" s="42"/>
      <c r="AQ74" s="42"/>
    </row>
    <row r="75" spans="1:43">
      <c r="A75" s="3">
        <v>1990</v>
      </c>
      <c r="B75">
        <v>71.17</v>
      </c>
      <c r="C75">
        <v>71.997</v>
      </c>
      <c r="D75">
        <v>72.665999999999997</v>
      </c>
      <c r="E75">
        <v>73.265000000000001</v>
      </c>
      <c r="F75">
        <v>72.274000000000001</v>
      </c>
      <c r="G75" s="32">
        <f t="shared" si="8"/>
        <v>72.274500000000003</v>
      </c>
      <c r="H75" s="2">
        <f t="shared" si="9"/>
        <v>71.53725</v>
      </c>
      <c r="I75" s="2">
        <f t="shared" si="3"/>
        <v>72.155805643882175</v>
      </c>
      <c r="J75" s="42">
        <f t="shared" si="4"/>
        <v>81.105464398785756</v>
      </c>
      <c r="L75" s="2">
        <f t="shared" si="5"/>
        <v>3.8732951034076484</v>
      </c>
      <c r="M75" s="2">
        <f t="shared" si="6"/>
        <v>3.8736404890825948</v>
      </c>
      <c r="N75" s="38">
        <f t="shared" si="7"/>
        <v>3.6730420164413649</v>
      </c>
    </row>
    <row r="76" spans="1:43">
      <c r="A76" s="3">
        <v>1991</v>
      </c>
      <c r="B76">
        <v>74.049000000000007</v>
      </c>
      <c r="C76">
        <v>74.566999999999993</v>
      </c>
      <c r="D76">
        <v>75.131</v>
      </c>
      <c r="E76">
        <v>75.557000000000002</v>
      </c>
      <c r="F76">
        <v>74.825999999999993</v>
      </c>
      <c r="G76" s="32">
        <f t="shared" si="8"/>
        <v>74.825999999999993</v>
      </c>
      <c r="H76" s="2">
        <f t="shared" si="9"/>
        <v>74.253000000000014</v>
      </c>
      <c r="I76" s="2">
        <f t="shared" si="3"/>
        <v>74.895037710775625</v>
      </c>
      <c r="J76" s="42">
        <f t="shared" si="4"/>
        <v>84.184450031319884</v>
      </c>
      <c r="K76" s="42"/>
      <c r="L76" s="2">
        <f t="shared" si="5"/>
        <v>3.5310070011345607</v>
      </c>
      <c r="M76" s="2">
        <f t="shared" si="6"/>
        <v>3.5302907664528846</v>
      </c>
      <c r="N76" s="38">
        <f t="shared" si="7"/>
        <v>3.7962739691559491</v>
      </c>
      <c r="O76" s="42"/>
      <c r="P76" s="42"/>
      <c r="Q76" s="42"/>
      <c r="R76" s="2"/>
      <c r="S76" s="2"/>
      <c r="T76" s="38"/>
      <c r="U76" s="38"/>
      <c r="V76" s="42"/>
      <c r="W76" s="42"/>
      <c r="X76" s="42"/>
      <c r="Y76" s="42"/>
      <c r="Z76" s="42"/>
      <c r="AA76" s="42"/>
      <c r="AB76" s="42"/>
      <c r="AC76" s="42"/>
      <c r="AD76" s="42"/>
      <c r="AE76" s="42"/>
      <c r="AF76" s="42"/>
      <c r="AG76" s="42"/>
      <c r="AH76" s="42"/>
      <c r="AI76" s="42"/>
      <c r="AJ76" s="42"/>
      <c r="AK76" s="42"/>
      <c r="AL76" s="42"/>
      <c r="AM76" s="42"/>
      <c r="AN76" s="42"/>
      <c r="AO76" s="42"/>
      <c r="AP76" s="42"/>
      <c r="AQ76" s="42"/>
    </row>
    <row r="77" spans="1:43">
      <c r="A77" s="3">
        <v>1992</v>
      </c>
      <c r="B77">
        <v>75.983999999999995</v>
      </c>
      <c r="C77">
        <v>76.436000000000007</v>
      </c>
      <c r="D77">
        <v>76.775999999999996</v>
      </c>
      <c r="E77">
        <v>77.212000000000003</v>
      </c>
      <c r="F77">
        <v>76.602000000000004</v>
      </c>
      <c r="G77" s="32">
        <f t="shared" si="8"/>
        <v>76.602000000000004</v>
      </c>
      <c r="H77" s="2">
        <f t="shared" si="9"/>
        <v>76.188249999999996</v>
      </c>
      <c r="I77" s="2">
        <f t="shared" si="3"/>
        <v>76.847021088279263</v>
      </c>
      <c r="J77" s="42">
        <f t="shared" si="4"/>
        <v>86.378542619136013</v>
      </c>
      <c r="K77" s="42"/>
      <c r="L77" s="2">
        <f t="shared" si="5"/>
        <v>2.3735065351615892</v>
      </c>
      <c r="M77" s="2">
        <f t="shared" si="6"/>
        <v>2.3735065351615892</v>
      </c>
      <c r="N77" s="38">
        <f t="shared" si="7"/>
        <v>2.6062920016699418</v>
      </c>
      <c r="O77" s="42"/>
      <c r="P77" s="42"/>
      <c r="Q77" s="42"/>
      <c r="R77" s="2"/>
      <c r="S77" s="2"/>
      <c r="T77" s="38"/>
      <c r="U77" s="38"/>
      <c r="V77" s="42"/>
      <c r="W77" s="42"/>
      <c r="X77" s="42"/>
      <c r="Y77" s="42"/>
      <c r="Z77" s="42"/>
      <c r="AA77" s="42"/>
      <c r="AB77" s="42"/>
      <c r="AC77" s="42"/>
      <c r="AD77" s="42"/>
      <c r="AE77" s="42"/>
      <c r="AF77" s="42"/>
      <c r="AG77" s="42"/>
      <c r="AH77" s="42"/>
      <c r="AI77" s="42"/>
      <c r="AJ77" s="42"/>
      <c r="AK77" s="42"/>
      <c r="AL77" s="42"/>
      <c r="AM77" s="42"/>
      <c r="AN77" s="42"/>
      <c r="AO77" s="42"/>
      <c r="AP77" s="42"/>
      <c r="AQ77" s="42"/>
    </row>
    <row r="78" spans="1:43">
      <c r="A78" s="3">
        <v>1993</v>
      </c>
      <c r="B78">
        <v>77.686999999999998</v>
      </c>
      <c r="C78">
        <v>78.108999999999995</v>
      </c>
      <c r="D78">
        <v>78.475999999999999</v>
      </c>
      <c r="E78">
        <v>78.882999999999996</v>
      </c>
      <c r="F78">
        <v>78.287999999999997</v>
      </c>
      <c r="G78" s="32">
        <f t="shared" si="8"/>
        <v>78.288749999999993</v>
      </c>
      <c r="H78" s="2">
        <f t="shared" si="9"/>
        <v>77.870999999999995</v>
      </c>
      <c r="I78" s="2">
        <f t="shared" si="3"/>
        <v>78.544321193430676</v>
      </c>
      <c r="J78" s="42">
        <f t="shared" si="4"/>
        <v>88.286362953536027</v>
      </c>
      <c r="K78" s="42"/>
      <c r="L78" s="2">
        <f t="shared" si="5"/>
        <v>2.2009869194015725</v>
      </c>
      <c r="M78" s="2">
        <f t="shared" si="6"/>
        <v>2.2019660061094868</v>
      </c>
      <c r="N78" s="38">
        <f t="shared" si="7"/>
        <v>2.208673909690797</v>
      </c>
      <c r="O78" s="42"/>
      <c r="P78" s="42"/>
      <c r="Q78" s="42"/>
      <c r="R78" s="2"/>
      <c r="S78" s="2"/>
      <c r="T78" s="38"/>
      <c r="U78" s="38"/>
      <c r="V78" s="42"/>
      <c r="W78" s="42"/>
      <c r="X78" s="42"/>
      <c r="Y78" s="42"/>
      <c r="Z78" s="42"/>
      <c r="AA78" s="42"/>
      <c r="AB78" s="42"/>
      <c r="AC78" s="42"/>
      <c r="AD78" s="42"/>
      <c r="AE78" s="42"/>
      <c r="AF78" s="42"/>
      <c r="AG78" s="42"/>
      <c r="AH78" s="42"/>
      <c r="AI78" s="42"/>
      <c r="AJ78" s="42"/>
      <c r="AK78" s="42"/>
      <c r="AL78" s="42"/>
      <c r="AM78" s="42"/>
      <c r="AN78" s="42"/>
      <c r="AO78" s="42"/>
      <c r="AP78" s="42"/>
      <c r="AQ78" s="42"/>
    </row>
    <row r="79" spans="1:43">
      <c r="A79" s="3">
        <v>1994</v>
      </c>
      <c r="B79">
        <v>79.317999999999998</v>
      </c>
      <c r="C79">
        <v>79.700999999999993</v>
      </c>
      <c r="D79">
        <v>80.149000000000001</v>
      </c>
      <c r="E79">
        <v>80.572000000000003</v>
      </c>
      <c r="F79">
        <v>79.935000000000002</v>
      </c>
      <c r="G79" s="32">
        <f t="shared" si="8"/>
        <v>79.935000000000002</v>
      </c>
      <c r="H79" s="2">
        <f t="shared" si="9"/>
        <v>79.512749999999997</v>
      </c>
      <c r="I79" s="2">
        <f t="shared" si="3"/>
        <v>80.200266787031822</v>
      </c>
      <c r="J79" s="42">
        <f t="shared" si="4"/>
        <v>90.147699476490246</v>
      </c>
      <c r="K79" s="42"/>
      <c r="L79" s="2">
        <f t="shared" si="5"/>
        <v>2.1037706928264939</v>
      </c>
      <c r="M79" s="2">
        <f t="shared" si="6"/>
        <v>2.1027925468218731</v>
      </c>
      <c r="N79" s="38">
        <f t="shared" si="7"/>
        <v>2.1082944870362548</v>
      </c>
      <c r="O79" s="42"/>
      <c r="P79" s="42"/>
      <c r="Q79" s="42"/>
      <c r="R79" s="2"/>
      <c r="S79" s="2"/>
      <c r="T79" s="38"/>
      <c r="U79" s="38"/>
      <c r="V79" s="42"/>
      <c r="W79" s="42"/>
      <c r="X79" s="42"/>
      <c r="Y79" s="42"/>
      <c r="Z79" s="42"/>
      <c r="AA79" s="42"/>
      <c r="AB79" s="42"/>
      <c r="AC79" s="42"/>
      <c r="AD79" s="42"/>
      <c r="AE79" s="42"/>
      <c r="AF79" s="42"/>
      <c r="AG79" s="42"/>
      <c r="AH79" s="42"/>
      <c r="AI79" s="42"/>
      <c r="AJ79" s="42"/>
      <c r="AK79" s="42"/>
      <c r="AL79" s="42"/>
      <c r="AM79" s="42"/>
      <c r="AN79" s="42"/>
      <c r="AO79" s="42"/>
      <c r="AP79" s="42"/>
      <c r="AQ79" s="42"/>
    </row>
    <row r="80" spans="1:43">
      <c r="A80" s="3">
        <v>1995</v>
      </c>
      <c r="B80">
        <v>81.054000000000002</v>
      </c>
      <c r="C80">
        <v>81.415999999999997</v>
      </c>
      <c r="D80">
        <v>81.760000000000005</v>
      </c>
      <c r="E80">
        <v>82.18</v>
      </c>
      <c r="F80">
        <v>81.602000000000004</v>
      </c>
      <c r="G80" s="32">
        <f t="shared" si="8"/>
        <v>81.602500000000006</v>
      </c>
      <c r="H80" s="2">
        <f t="shared" si="9"/>
        <v>81.200500000000005</v>
      </c>
      <c r="I80" s="2">
        <f t="shared" si="3"/>
        <v>81.90261012529912</v>
      </c>
      <c r="J80" s="42">
        <f t="shared" si="4"/>
        <v>92.061188568383628</v>
      </c>
      <c r="K80" s="42"/>
      <c r="L80" s="2">
        <f t="shared" si="5"/>
        <v>2.085444423594172</v>
      </c>
      <c r="M80" s="2">
        <f t="shared" si="6"/>
        <v>2.0860699318196083</v>
      </c>
      <c r="N80" s="38">
        <f t="shared" si="7"/>
        <v>2.122615555366917</v>
      </c>
      <c r="O80" s="42"/>
      <c r="P80" s="42"/>
      <c r="Q80" s="42"/>
      <c r="R80" s="2"/>
      <c r="S80" s="2"/>
      <c r="T80" s="38"/>
      <c r="U80" s="38"/>
      <c r="V80" s="42"/>
      <c r="W80" s="42"/>
      <c r="X80" s="42"/>
      <c r="Y80" s="42"/>
      <c r="Z80" s="42"/>
      <c r="AA80" s="42"/>
      <c r="AB80" s="42"/>
      <c r="AC80" s="42"/>
      <c r="AD80" s="42"/>
      <c r="AE80" s="42"/>
      <c r="AF80" s="42"/>
      <c r="AG80" s="42"/>
      <c r="AH80" s="42"/>
      <c r="AI80" s="42"/>
      <c r="AJ80" s="42"/>
      <c r="AK80" s="42"/>
      <c r="AL80" s="42"/>
      <c r="AM80" s="42"/>
      <c r="AN80" s="42"/>
      <c r="AO80" s="42"/>
      <c r="AP80" s="42"/>
      <c r="AQ80" s="42"/>
    </row>
    <row r="81" spans="1:43">
      <c r="A81" s="3">
        <v>1996</v>
      </c>
      <c r="B81">
        <v>82.625</v>
      </c>
      <c r="C81">
        <v>82.929000000000002</v>
      </c>
      <c r="D81">
        <v>83.34</v>
      </c>
      <c r="E81">
        <v>83.721000000000004</v>
      </c>
      <c r="F81">
        <v>83.153999999999996</v>
      </c>
      <c r="G81" s="32">
        <f t="shared" si="8"/>
        <v>83.153750000000002</v>
      </c>
      <c r="H81" s="2">
        <f t="shared" si="9"/>
        <v>82.768500000000003</v>
      </c>
      <c r="I81" s="2">
        <f t="shared" si="3"/>
        <v>83.484168030440955</v>
      </c>
      <c r="J81" s="42">
        <f t="shared" si="4"/>
        <v>93.838910918310376</v>
      </c>
      <c r="L81" s="2">
        <f t="shared" si="5"/>
        <v>1.901914168770364</v>
      </c>
      <c r="M81" s="2">
        <f t="shared" si="6"/>
        <v>1.9009834257528824</v>
      </c>
      <c r="N81" s="38">
        <f t="shared" si="7"/>
        <v>1.9310225922254145</v>
      </c>
      <c r="AB81" s="14" t="s">
        <v>8</v>
      </c>
      <c r="AC81" s="14" t="s">
        <v>8</v>
      </c>
      <c r="AD81" s="14" t="s">
        <v>8</v>
      </c>
      <c r="AE81" s="14" t="s">
        <v>8</v>
      </c>
      <c r="AF81" s="14" t="s">
        <v>8</v>
      </c>
      <c r="AG81" s="14" t="s">
        <v>8</v>
      </c>
    </row>
    <row r="82" spans="1:43">
      <c r="A82" s="3">
        <v>1997</v>
      </c>
      <c r="B82">
        <v>84.147000000000006</v>
      </c>
      <c r="C82">
        <v>84.522000000000006</v>
      </c>
      <c r="D82">
        <v>84.757999999999996</v>
      </c>
      <c r="E82">
        <v>85.08</v>
      </c>
      <c r="F82">
        <v>84.626999999999995</v>
      </c>
      <c r="G82" s="32">
        <f t="shared" si="8"/>
        <v>84.626750000000001</v>
      </c>
      <c r="H82" s="2">
        <f t="shared" si="9"/>
        <v>84.286999999999992</v>
      </c>
      <c r="I82" s="2">
        <f t="shared" si="3"/>
        <v>85.015797927735491</v>
      </c>
      <c r="J82" s="42">
        <f t="shared" si="4"/>
        <v>95.560512569052534</v>
      </c>
      <c r="K82" s="42"/>
      <c r="L82" s="2">
        <f t="shared" si="5"/>
        <v>1.7714120787935626</v>
      </c>
      <c r="M82" s="2">
        <f t="shared" si="6"/>
        <v>1.7714174045067106</v>
      </c>
      <c r="N82" s="38">
        <f t="shared" si="7"/>
        <v>1.834635157094775</v>
      </c>
      <c r="O82" s="42"/>
      <c r="P82" s="42"/>
      <c r="Q82" s="42"/>
      <c r="R82" s="2"/>
      <c r="S82" s="2"/>
      <c r="T82" s="38"/>
      <c r="U82" s="38"/>
      <c r="V82" s="42"/>
      <c r="W82" s="42"/>
      <c r="X82" s="5"/>
      <c r="Y82" s="14"/>
      <c r="Z82" s="14"/>
      <c r="AA82" s="14"/>
      <c r="AB82" s="14" t="s">
        <v>11</v>
      </c>
      <c r="AC82" s="14" t="s">
        <v>11</v>
      </c>
      <c r="AD82" s="14" t="s">
        <v>11</v>
      </c>
      <c r="AE82" s="14" t="s">
        <v>11</v>
      </c>
      <c r="AF82" s="14" t="s">
        <v>11</v>
      </c>
      <c r="AG82" s="14" t="s">
        <v>11</v>
      </c>
      <c r="AH82" s="26"/>
      <c r="AP82" s="42"/>
      <c r="AQ82" s="42"/>
    </row>
    <row r="83" spans="1:43">
      <c r="A83" s="3">
        <v>1998</v>
      </c>
      <c r="B83">
        <v>85.206999999999994</v>
      </c>
      <c r="C83">
        <v>85.417000000000002</v>
      </c>
      <c r="D83">
        <v>85.736000000000004</v>
      </c>
      <c r="E83">
        <v>85.962000000000003</v>
      </c>
      <c r="F83">
        <v>85.58</v>
      </c>
      <c r="G83" s="32">
        <f t="shared" si="8"/>
        <v>85.580500000000001</v>
      </c>
      <c r="H83" s="2">
        <f t="shared" si="9"/>
        <v>85.36</v>
      </c>
      <c r="I83" s="2">
        <f t="shared" si="3"/>
        <v>86.098075754404633</v>
      </c>
      <c r="J83" s="42">
        <f t="shared" si="4"/>
        <v>96.777027927133801</v>
      </c>
      <c r="K83" s="42"/>
      <c r="L83" s="2">
        <f t="shared" si="5"/>
        <v>1.1261181419641522</v>
      </c>
      <c r="M83" s="2">
        <f t="shared" si="6"/>
        <v>1.127007713282147</v>
      </c>
      <c r="N83" s="38">
        <f t="shared" si="7"/>
        <v>1.2730314283341531</v>
      </c>
      <c r="O83" s="42"/>
      <c r="P83" s="42"/>
      <c r="Q83" s="42"/>
      <c r="R83" s="2"/>
      <c r="S83" s="2"/>
      <c r="T83" s="38"/>
      <c r="U83" s="38"/>
      <c r="V83" s="42"/>
      <c r="W83" s="42"/>
      <c r="X83" s="5"/>
      <c r="Y83" s="17"/>
      <c r="Z83" s="17"/>
      <c r="AA83" s="17"/>
      <c r="AB83" s="17" t="s">
        <v>46</v>
      </c>
      <c r="AC83" s="17" t="s">
        <v>40</v>
      </c>
      <c r="AD83" s="17">
        <v>37226</v>
      </c>
      <c r="AE83" s="17">
        <v>36915</v>
      </c>
      <c r="AF83" s="17">
        <v>36861</v>
      </c>
      <c r="AG83" s="17">
        <v>36495</v>
      </c>
      <c r="AH83" s="26"/>
      <c r="AP83" s="42"/>
      <c r="AQ83" s="42"/>
    </row>
    <row r="84" spans="1:43" ht="15.75">
      <c r="A84" s="3">
        <v>1999</v>
      </c>
      <c r="B84">
        <v>86.325999999999993</v>
      </c>
      <c r="C84">
        <v>86.688999999999993</v>
      </c>
      <c r="D84">
        <v>86.992999999999995</v>
      </c>
      <c r="E84">
        <v>87.35</v>
      </c>
      <c r="F84">
        <v>86.84</v>
      </c>
      <c r="G84" s="32">
        <f t="shared" si="8"/>
        <v>86.839499999999987</v>
      </c>
      <c r="H84" s="2">
        <f t="shared" si="9"/>
        <v>86.492499999999993</v>
      </c>
      <c r="I84" s="2">
        <f t="shared" si="3"/>
        <v>87.240368055152786</v>
      </c>
      <c r="J84" s="42">
        <f t="shared" si="4"/>
        <v>98.06100149938635</v>
      </c>
      <c r="K84" s="42"/>
      <c r="L84" s="2">
        <f t="shared" si="5"/>
        <v>1.4723066136947944</v>
      </c>
      <c r="M84" s="2">
        <f t="shared" si="6"/>
        <v>1.4711295213278563</v>
      </c>
      <c r="N84" s="38">
        <f t="shared" si="7"/>
        <v>1.3267338331771241</v>
      </c>
      <c r="O84" s="42"/>
      <c r="P84" s="42"/>
      <c r="Q84" s="42"/>
      <c r="R84" s="3">
        <v>1999</v>
      </c>
      <c r="S84" s="2"/>
      <c r="T84" s="38"/>
      <c r="U84" s="38"/>
      <c r="V84" s="42"/>
      <c r="W84" s="42"/>
      <c r="X84" s="7"/>
      <c r="Y84" s="8"/>
      <c r="Z84" s="8"/>
      <c r="AA84" s="8"/>
      <c r="AE84" s="8"/>
      <c r="AF84" s="8"/>
      <c r="AG84" s="8">
        <v>1.2916747904074799</v>
      </c>
      <c r="AH84" s="26"/>
      <c r="AP84" s="42"/>
      <c r="AQ84" s="42"/>
    </row>
    <row r="85" spans="1:43" ht="15.75">
      <c r="A85" s="3">
        <v>2000</v>
      </c>
      <c r="B85">
        <v>88.015000000000001</v>
      </c>
      <c r="C85">
        <v>88.462000000000003</v>
      </c>
      <c r="D85">
        <v>88.983999999999995</v>
      </c>
      <c r="E85">
        <v>89.435000000000002</v>
      </c>
      <c r="F85">
        <v>88.724000000000004</v>
      </c>
      <c r="G85" s="32">
        <f t="shared" si="8"/>
        <v>88.724000000000004</v>
      </c>
      <c r="H85" s="2">
        <f t="shared" si="9"/>
        <v>88.202749999999995</v>
      </c>
      <c r="I85" s="2">
        <f t="shared" si="3"/>
        <v>88.965405942441578</v>
      </c>
      <c r="J85" s="42">
        <f t="shared" si="4"/>
        <v>100</v>
      </c>
      <c r="K85" s="42"/>
      <c r="L85" s="2">
        <f t="shared" si="5"/>
        <v>2.16950713956702</v>
      </c>
      <c r="M85" s="2">
        <f t="shared" si="6"/>
        <v>2.1700954058924995</v>
      </c>
      <c r="N85" s="38">
        <f t="shared" si="7"/>
        <v>1.9773390756423992</v>
      </c>
      <c r="O85" s="2"/>
      <c r="P85" s="2"/>
      <c r="Q85" s="2"/>
      <c r="R85" s="3">
        <v>2000</v>
      </c>
      <c r="S85" s="2"/>
      <c r="T85" s="38"/>
      <c r="U85" s="38"/>
      <c r="V85" s="42"/>
      <c r="W85" s="2" t="s">
        <v>64</v>
      </c>
      <c r="X85" s="2" t="s">
        <v>64</v>
      </c>
      <c r="Y85" s="8"/>
      <c r="Z85" s="8"/>
      <c r="AA85" s="8"/>
      <c r="AD85" s="24"/>
      <c r="AE85" s="8">
        <v>1.9</v>
      </c>
      <c r="AF85" s="8">
        <v>1.9</v>
      </c>
      <c r="AG85" s="8">
        <v>1.4768297964487</v>
      </c>
      <c r="AJ85" s="2"/>
      <c r="AK85" s="2"/>
      <c r="AL85" s="2"/>
      <c r="AM85" s="2"/>
      <c r="AP85" s="42"/>
      <c r="AQ85" s="42"/>
    </row>
    <row r="86" spans="1:43" ht="15.75">
      <c r="A86" s="3">
        <v>2001</v>
      </c>
      <c r="B86">
        <v>90.052000000000007</v>
      </c>
      <c r="C86">
        <v>90.679000000000002</v>
      </c>
      <c r="D86">
        <v>90.968999999999994</v>
      </c>
      <c r="E86">
        <v>91.224999999999994</v>
      </c>
      <c r="F86">
        <v>90.730999999999995</v>
      </c>
      <c r="G86" s="32">
        <f t="shared" si="8"/>
        <v>90.731249999999989</v>
      </c>
      <c r="H86" s="2">
        <f t="shared" si="9"/>
        <v>90.283750000000012</v>
      </c>
      <c r="I86" s="2">
        <f t="shared" si="3"/>
        <v>91.06439956527332</v>
      </c>
      <c r="J86" s="42">
        <f t="shared" si="4"/>
        <v>102.35933686874844</v>
      </c>
      <c r="K86" s="42"/>
      <c r="L86" s="2">
        <f t="shared" si="5"/>
        <v>2.2620711419683408</v>
      </c>
      <c r="M86" s="2">
        <f t="shared" si="6"/>
        <v>2.2623529146566712</v>
      </c>
      <c r="N86" s="38">
        <f t="shared" si="7"/>
        <v>2.3593368687484433</v>
      </c>
      <c r="O86" s="47"/>
      <c r="P86" s="47"/>
      <c r="Q86" s="47"/>
      <c r="R86" s="3">
        <v>2001</v>
      </c>
      <c r="S86" s="2"/>
      <c r="T86" s="38"/>
      <c r="U86" s="38"/>
      <c r="V86" s="42"/>
      <c r="W86" t="s">
        <v>82</v>
      </c>
      <c r="X86" t="s">
        <v>71</v>
      </c>
      <c r="Y86" s="2" t="s">
        <v>64</v>
      </c>
      <c r="Z86" s="2" t="s">
        <v>64</v>
      </c>
      <c r="AA86" t="s">
        <v>52</v>
      </c>
      <c r="AD86">
        <v>2.2999999999999998</v>
      </c>
      <c r="AE86" s="8">
        <v>2.1</v>
      </c>
      <c r="AF86" s="8">
        <v>2.1</v>
      </c>
      <c r="AG86" s="8">
        <v>2.0139511283721898</v>
      </c>
      <c r="AH86" s="2"/>
      <c r="AL86" s="41"/>
      <c r="AM86" s="47"/>
    </row>
    <row r="87" spans="1:43" ht="15.75">
      <c r="A87" s="3">
        <v>2002</v>
      </c>
      <c r="B87">
        <v>91.555000000000007</v>
      </c>
      <c r="C87">
        <v>91.957999999999998</v>
      </c>
      <c r="D87">
        <v>92.361000000000004</v>
      </c>
      <c r="E87">
        <v>92.894000000000005</v>
      </c>
      <c r="F87">
        <v>92.191999999999993</v>
      </c>
      <c r="G87" s="32">
        <f t="shared" si="8"/>
        <v>92.192000000000007</v>
      </c>
      <c r="H87" s="2">
        <f t="shared" si="9"/>
        <v>91.774749999999997</v>
      </c>
      <c r="I87" s="2">
        <f t="shared" si="3"/>
        <v>92.568291680430491</v>
      </c>
      <c r="J87" s="42">
        <f t="shared" si="4"/>
        <v>104.04976035327697</v>
      </c>
      <c r="L87" s="2">
        <f t="shared" si="5"/>
        <v>1.6102544885430543</v>
      </c>
      <c r="M87" s="2">
        <f t="shared" si="6"/>
        <v>1.6099745126403735</v>
      </c>
      <c r="N87" s="38">
        <f t="shared" si="7"/>
        <v>1.6514599803397458</v>
      </c>
      <c r="R87" s="3">
        <v>2002</v>
      </c>
      <c r="W87" s="2"/>
      <c r="X87" s="2"/>
      <c r="Y87" t="s">
        <v>68</v>
      </c>
      <c r="Z87" t="s">
        <v>63</v>
      </c>
      <c r="AA87" s="2"/>
      <c r="AC87">
        <v>1.3</v>
      </c>
      <c r="AD87">
        <v>2.2000000000000002</v>
      </c>
      <c r="AE87" s="8">
        <v>2.1</v>
      </c>
      <c r="AF87" s="8">
        <v>2</v>
      </c>
      <c r="AG87" s="8">
        <v>2.0188168794101902</v>
      </c>
    </row>
    <row r="88" spans="1:43" ht="15.75">
      <c r="A88" s="3">
        <v>2003</v>
      </c>
      <c r="B88">
        <v>93.548000000000002</v>
      </c>
      <c r="C88">
        <v>93.819000000000003</v>
      </c>
      <c r="D88">
        <v>94.337000000000003</v>
      </c>
      <c r="E88">
        <v>94.832999999999998</v>
      </c>
      <c r="F88">
        <v>94.134</v>
      </c>
      <c r="G88" s="32">
        <f t="shared" si="8"/>
        <v>94.134250000000009</v>
      </c>
      <c r="H88" s="2">
        <f t="shared" si="9"/>
        <v>93.649500000000003</v>
      </c>
      <c r="I88" s="2">
        <f t="shared" si="3"/>
        <v>94.459251937231926</v>
      </c>
      <c r="J88" s="42">
        <f t="shared" si="4"/>
        <v>106.17526097542311</v>
      </c>
      <c r="K88" s="42"/>
      <c r="L88" s="2">
        <f t="shared" si="5"/>
        <v>2.1064734467198969</v>
      </c>
      <c r="M88" s="2">
        <f t="shared" si="6"/>
        <v>2.106744619923639</v>
      </c>
      <c r="N88" s="38">
        <f t="shared" si="7"/>
        <v>2.0427732028689873</v>
      </c>
      <c r="O88" s="42"/>
      <c r="P88" s="42"/>
      <c r="Q88" s="42"/>
      <c r="R88" s="3">
        <v>2003</v>
      </c>
      <c r="S88" s="2"/>
      <c r="T88" s="38"/>
      <c r="U88" s="38"/>
      <c r="V88" s="42"/>
      <c r="W88" s="2"/>
      <c r="X88" s="2"/>
      <c r="Y88" s="2"/>
      <c r="Z88" s="2"/>
      <c r="AA88" s="2"/>
      <c r="AB88">
        <v>1.5</v>
      </c>
      <c r="AC88">
        <v>1.3</v>
      </c>
      <c r="AD88">
        <v>1.8</v>
      </c>
      <c r="AE88" s="8">
        <v>2.1</v>
      </c>
      <c r="AF88" s="8">
        <v>2.1</v>
      </c>
      <c r="AG88" s="8">
        <v>2.0157744373920701</v>
      </c>
      <c r="AH88" s="2"/>
      <c r="AJ88" s="2"/>
      <c r="AK88" s="2"/>
    </row>
    <row r="89" spans="1:43" ht="15.75">
      <c r="A89" s="3">
        <v>2004</v>
      </c>
      <c r="B89">
        <v>95.64</v>
      </c>
      <c r="C89">
        <v>96.454999999999998</v>
      </c>
      <c r="D89">
        <v>97.162999999999997</v>
      </c>
      <c r="E89">
        <v>97.876000000000005</v>
      </c>
      <c r="F89">
        <v>96.784000000000006</v>
      </c>
      <c r="G89" s="32">
        <f t="shared" si="8"/>
        <v>96.783500000000004</v>
      </c>
      <c r="H89" s="2">
        <f t="shared" si="9"/>
        <v>96.022750000000002</v>
      </c>
      <c r="I89" s="2">
        <f t="shared" si="3"/>
        <v>96.853022535687174</v>
      </c>
      <c r="J89" s="42">
        <f t="shared" si="4"/>
        <v>108.8659367196601</v>
      </c>
      <c r="K89" s="42"/>
      <c r="L89" s="2">
        <f t="shared" si="5"/>
        <v>2.8151358701425688</v>
      </c>
      <c r="M89" s="2">
        <f t="shared" si="6"/>
        <v>2.8143316593057199</v>
      </c>
      <c r="N89" s="38">
        <f t="shared" si="7"/>
        <v>2.5341833111762462</v>
      </c>
      <c r="O89" s="42"/>
      <c r="P89" s="42"/>
      <c r="Q89" s="42"/>
      <c r="R89" s="3">
        <v>2004</v>
      </c>
      <c r="S89" s="2"/>
      <c r="T89" s="38"/>
      <c r="U89" s="38"/>
      <c r="V89" s="42"/>
      <c r="W89" s="2"/>
      <c r="X89" s="2"/>
      <c r="Y89" s="2"/>
      <c r="Z89" s="2"/>
      <c r="AA89" s="2"/>
      <c r="AB89">
        <v>1.3</v>
      </c>
      <c r="AC89">
        <v>1.5</v>
      </c>
      <c r="AD89">
        <v>1.7</v>
      </c>
      <c r="AE89" s="8">
        <v>2.1</v>
      </c>
      <c r="AF89" s="8">
        <v>2.1</v>
      </c>
      <c r="AG89" s="8">
        <v>1.99916924602377</v>
      </c>
      <c r="AH89" s="2"/>
      <c r="AJ89" s="2"/>
      <c r="AK89" s="2"/>
    </row>
    <row r="90" spans="1:43" ht="15.75">
      <c r="A90" s="3">
        <v>2005</v>
      </c>
      <c r="B90">
        <v>98.784000000000006</v>
      </c>
      <c r="C90">
        <v>99.444000000000003</v>
      </c>
      <c r="D90">
        <v>100.467</v>
      </c>
      <c r="E90">
        <v>101.30500000000001</v>
      </c>
      <c r="F90">
        <v>100</v>
      </c>
      <c r="G90" s="32">
        <f t="shared" si="8"/>
        <v>100</v>
      </c>
      <c r="H90" s="2">
        <f t="shared" si="9"/>
        <v>99.142750000000007</v>
      </c>
      <c r="I90" s="2">
        <f t="shared" si="3"/>
        <v>100.00000000000001</v>
      </c>
      <c r="J90" s="42">
        <f t="shared" si="4"/>
        <v>112.40324139553475</v>
      </c>
      <c r="K90" s="42"/>
      <c r="L90" s="2">
        <f t="shared" si="5"/>
        <v>3.3228632831872971</v>
      </c>
      <c r="M90" s="2">
        <f t="shared" si="6"/>
        <v>3.3233970666487536</v>
      </c>
      <c r="N90" s="38">
        <f t="shared" si="7"/>
        <v>3.2492300001822532</v>
      </c>
      <c r="O90" s="42"/>
      <c r="P90" s="42"/>
      <c r="Q90" s="42"/>
      <c r="R90" s="3">
        <v>2005</v>
      </c>
      <c r="S90" s="2"/>
      <c r="T90" s="38"/>
      <c r="U90" s="38"/>
      <c r="V90" s="42"/>
      <c r="W90" s="2"/>
      <c r="X90" s="2"/>
      <c r="Y90" s="2"/>
      <c r="Z90" s="2"/>
      <c r="AA90" s="28">
        <v>2</v>
      </c>
      <c r="AB90">
        <v>1.3</v>
      </c>
      <c r="AC90">
        <v>1.5</v>
      </c>
      <c r="AD90">
        <v>1.8</v>
      </c>
      <c r="AE90" s="8">
        <v>2.1</v>
      </c>
      <c r="AF90" s="8">
        <v>2.1</v>
      </c>
      <c r="AG90" s="8">
        <v>2.0044314245804</v>
      </c>
      <c r="AH90" s="2"/>
      <c r="AJ90" s="2"/>
      <c r="AK90" s="2"/>
    </row>
    <row r="91" spans="1:43" ht="15.75">
      <c r="A91" s="3">
        <v>2006</v>
      </c>
      <c r="B91">
        <v>102.05500000000001</v>
      </c>
      <c r="C91">
        <v>102.955</v>
      </c>
      <c r="D91">
        <v>103.73099999999999</v>
      </c>
      <c r="E91">
        <v>104.206</v>
      </c>
      <c r="F91">
        <v>103.23699999999999</v>
      </c>
      <c r="G91" s="32">
        <f t="shared" si="8"/>
        <v>103.23675</v>
      </c>
      <c r="H91" s="2">
        <f t="shared" si="9"/>
        <v>102.5115</v>
      </c>
      <c r="I91" s="2">
        <f t="shared" si="3"/>
        <v>103.39787831182814</v>
      </c>
      <c r="J91" s="42">
        <f t="shared" si="4"/>
        <v>116.22256675670542</v>
      </c>
      <c r="K91" s="42"/>
      <c r="L91" s="2">
        <f t="shared" si="5"/>
        <v>3.2369999999999948</v>
      </c>
      <c r="M91" s="2">
        <f t="shared" si="6"/>
        <v>3.2367500000000007</v>
      </c>
      <c r="N91" s="38">
        <f t="shared" si="7"/>
        <v>3.3978783118281379</v>
      </c>
      <c r="O91" s="42"/>
      <c r="P91" s="42"/>
      <c r="Q91" s="42"/>
      <c r="R91" s="3">
        <v>2006</v>
      </c>
      <c r="S91" s="2"/>
      <c r="T91" s="38"/>
      <c r="U91" s="38"/>
      <c r="W91" s="2"/>
      <c r="Y91" s="2"/>
      <c r="Z91" s="31">
        <v>2.8</v>
      </c>
      <c r="AA91" s="28">
        <v>2</v>
      </c>
      <c r="AB91">
        <v>1.5</v>
      </c>
      <c r="AC91">
        <v>1.6</v>
      </c>
      <c r="AD91">
        <v>1.9</v>
      </c>
      <c r="AE91" s="8">
        <v>2.1</v>
      </c>
      <c r="AF91" s="8">
        <v>2.1</v>
      </c>
      <c r="AG91" s="8">
        <v>2.00711322127614</v>
      </c>
      <c r="AH91" s="2"/>
      <c r="AK91" s="2"/>
    </row>
    <row r="92" spans="1:43" ht="15.75">
      <c r="A92" s="3">
        <v>2007</v>
      </c>
      <c r="B92">
        <v>105.396</v>
      </c>
      <c r="C92">
        <v>106.116</v>
      </c>
      <c r="D92">
        <v>106.45699999999999</v>
      </c>
      <c r="E92">
        <v>106.956</v>
      </c>
      <c r="F92">
        <v>106.23099999999999</v>
      </c>
      <c r="G92" s="32">
        <f t="shared" si="8"/>
        <v>106.23125</v>
      </c>
      <c r="H92" s="2">
        <f t="shared" si="9"/>
        <v>105.54375</v>
      </c>
      <c r="I92" s="2">
        <f t="shared" si="3"/>
        <v>106.45634703495716</v>
      </c>
      <c r="J92" s="42">
        <f t="shared" si="4"/>
        <v>119.66038473857107</v>
      </c>
      <c r="K92" s="42"/>
      <c r="L92" s="2">
        <f t="shared" si="5"/>
        <v>2.9001230179102451</v>
      </c>
      <c r="M92" s="2">
        <f t="shared" si="6"/>
        <v>2.9006143645552598</v>
      </c>
      <c r="N92" s="38">
        <f t="shared" si="7"/>
        <v>2.9579608141525631</v>
      </c>
      <c r="R92" s="3">
        <v>2007</v>
      </c>
      <c r="S92" s="2"/>
      <c r="T92" s="38"/>
      <c r="U92" s="38"/>
      <c r="W92" s="2"/>
      <c r="X92" s="36">
        <v>2.7</v>
      </c>
      <c r="Y92" s="35">
        <v>3.1</v>
      </c>
      <c r="Z92" s="31">
        <v>2.5</v>
      </c>
      <c r="AA92" s="28">
        <v>2.1</v>
      </c>
      <c r="AB92">
        <v>1.7</v>
      </c>
      <c r="AC92">
        <v>1.7</v>
      </c>
      <c r="AD92">
        <v>1.9</v>
      </c>
      <c r="AE92" s="8">
        <v>2.1</v>
      </c>
      <c r="AF92" s="8">
        <v>2.1</v>
      </c>
      <c r="AG92" s="8">
        <v>1.99813148614185</v>
      </c>
      <c r="AH92" s="35"/>
      <c r="AJ92" s="36"/>
      <c r="AK92" s="2"/>
    </row>
    <row r="93" spans="1:43" ht="15.75">
      <c r="A93" s="3">
        <v>2008</v>
      </c>
      <c r="B93">
        <v>107.623</v>
      </c>
      <c r="C93">
        <v>108.282</v>
      </c>
      <c r="D93">
        <v>109.107</v>
      </c>
      <c r="E93">
        <v>109.247</v>
      </c>
      <c r="F93">
        <v>108.565</v>
      </c>
      <c r="G93" s="32">
        <f t="shared" si="8"/>
        <v>108.56475</v>
      </c>
      <c r="H93" s="2">
        <f t="shared" si="9"/>
        <v>107.99199999999999</v>
      </c>
      <c r="I93" s="2">
        <f t="shared" si="3"/>
        <v>108.92576613015071</v>
      </c>
      <c r="J93" s="42">
        <f t="shared" si="4"/>
        <v>122.43609184520891</v>
      </c>
      <c r="L93" s="2">
        <f t="shared" si="5"/>
        <v>2.1970987753104114</v>
      </c>
      <c r="M93" s="2">
        <f t="shared" si="6"/>
        <v>2.1966229334588463</v>
      </c>
      <c r="N93" s="38">
        <f t="shared" si="7"/>
        <v>2.3196541718481551</v>
      </c>
      <c r="R93" s="3">
        <v>2008</v>
      </c>
      <c r="S93" s="2"/>
      <c r="T93" s="38"/>
      <c r="U93" s="38"/>
      <c r="W93" s="37">
        <v>2.4</v>
      </c>
      <c r="X93" s="36">
        <v>1.9</v>
      </c>
      <c r="Y93" s="35">
        <v>2.5</v>
      </c>
      <c r="Z93" s="31">
        <v>2.2000000000000002</v>
      </c>
      <c r="AA93" s="28">
        <v>2.1</v>
      </c>
      <c r="AB93">
        <v>1.9</v>
      </c>
      <c r="AC93">
        <v>1.8</v>
      </c>
      <c r="AD93">
        <v>1.9</v>
      </c>
      <c r="AE93" s="8">
        <v>2.1</v>
      </c>
      <c r="AF93" s="8">
        <v>2.1</v>
      </c>
      <c r="AG93" s="8">
        <v>2.0256219829186901</v>
      </c>
      <c r="AH93" s="35"/>
      <c r="AJ93" s="36"/>
      <c r="AK93" s="37"/>
    </row>
    <row r="94" spans="1:43" ht="15.75">
      <c r="A94" s="3">
        <v>2009</v>
      </c>
      <c r="B94">
        <v>109.709</v>
      </c>
      <c r="C94">
        <v>109.589</v>
      </c>
      <c r="D94">
        <v>109.66200000000001</v>
      </c>
      <c r="E94">
        <v>109.96899999999999</v>
      </c>
      <c r="F94">
        <v>109.732</v>
      </c>
      <c r="G94" s="32">
        <f t="shared" si="8"/>
        <v>109.73225000000001</v>
      </c>
      <c r="H94" s="2">
        <f t="shared" si="9"/>
        <v>109.55175</v>
      </c>
      <c r="I94" s="2">
        <f t="shared" si="3"/>
        <v>110.49900270065132</v>
      </c>
      <c r="J94" s="42">
        <f t="shared" si="4"/>
        <v>124.20446074527155</v>
      </c>
      <c r="L94" s="2">
        <f t="shared" si="5"/>
        <v>1.0749320683461536</v>
      </c>
      <c r="M94" s="2">
        <f t="shared" si="6"/>
        <v>1.0753950983169067</v>
      </c>
      <c r="N94" s="38">
        <f t="shared" si="7"/>
        <v>1.4443199496259058</v>
      </c>
      <c r="R94" s="3">
        <v>2009</v>
      </c>
      <c r="S94" s="2"/>
      <c r="T94" s="38"/>
      <c r="U94" s="38"/>
      <c r="V94" s="45">
        <v>1.5</v>
      </c>
      <c r="W94" s="37">
        <v>2.4</v>
      </c>
      <c r="X94" s="36">
        <v>2</v>
      </c>
      <c r="Y94" s="35">
        <v>2.4</v>
      </c>
      <c r="Z94" s="31">
        <v>2.2000000000000002</v>
      </c>
      <c r="AA94" s="28">
        <v>2.1</v>
      </c>
      <c r="AB94">
        <v>2</v>
      </c>
      <c r="AC94">
        <v>1.8</v>
      </c>
      <c r="AD94">
        <v>1.9</v>
      </c>
      <c r="AE94" s="8">
        <v>2.1</v>
      </c>
      <c r="AF94" s="8">
        <v>2.1</v>
      </c>
      <c r="AG94" s="8">
        <v>2.0209924397291301</v>
      </c>
      <c r="AH94" s="35"/>
      <c r="AJ94" s="36"/>
      <c r="AK94" s="37"/>
      <c r="AL94" s="45"/>
    </row>
    <row r="95" spans="1:43" ht="15.75">
      <c r="A95" s="3">
        <v>2010</v>
      </c>
      <c r="B95">
        <v>110.37</v>
      </c>
      <c r="C95">
        <v>110.77</v>
      </c>
      <c r="D95">
        <v>111.16200000000001</v>
      </c>
      <c r="E95">
        <v>111.699</v>
      </c>
      <c r="F95">
        <v>111</v>
      </c>
      <c r="G95" s="32">
        <f t="shared" ref="G95:G107" si="10">+(B95+C95+D95+E95)/4</f>
        <v>111.00025000000001</v>
      </c>
      <c r="H95" s="2">
        <f t="shared" ref="H95:H107" si="11">+(E94+B95+C95+D95)/4</f>
        <v>110.56774999999999</v>
      </c>
      <c r="I95" s="2">
        <f t="shared" ref="I95:I107" si="12">100*H95/$H$90</f>
        <v>111.52378766979935</v>
      </c>
      <c r="J95" s="42">
        <f t="shared" ref="J95:J107" si="13">100*I95/I$85</f>
        <v>125.35635226792814</v>
      </c>
      <c r="L95" s="2">
        <f t="shared" si="5"/>
        <v>1.1555425946852338</v>
      </c>
      <c r="M95" s="2">
        <f t="shared" si="6"/>
        <v>1.1555399620439757</v>
      </c>
      <c r="N95" s="38">
        <f t="shared" si="7"/>
        <v>0.9274155821335498</v>
      </c>
      <c r="O95" s="45"/>
      <c r="P95" s="45"/>
      <c r="Q95" s="45"/>
      <c r="R95" s="3">
        <v>2010</v>
      </c>
      <c r="T95" s="38"/>
      <c r="U95" s="45">
        <v>0.8</v>
      </c>
      <c r="V95" s="45">
        <v>0.9</v>
      </c>
      <c r="W95" s="37">
        <v>1.6</v>
      </c>
      <c r="X95" s="36">
        <v>2</v>
      </c>
      <c r="Y95" s="35">
        <v>2.2999999999999998</v>
      </c>
      <c r="Z95" s="31">
        <v>2.1</v>
      </c>
      <c r="AA95" s="28">
        <v>2.1</v>
      </c>
      <c r="AB95">
        <v>2</v>
      </c>
      <c r="AC95">
        <v>1.8</v>
      </c>
      <c r="AD95">
        <v>1.9</v>
      </c>
      <c r="AE95" s="8">
        <v>2.1</v>
      </c>
      <c r="AF95" s="8">
        <v>2.1</v>
      </c>
      <c r="AG95" s="8">
        <v>2.0406140868965501</v>
      </c>
      <c r="AH95" s="35"/>
      <c r="AJ95" s="36"/>
      <c r="AK95" s="37"/>
      <c r="AL95" s="45"/>
      <c r="AM95" s="45"/>
    </row>
    <row r="96" spans="1:43" ht="15.75">
      <c r="A96" s="3">
        <v>2011</v>
      </c>
      <c r="B96">
        <v>112.39</v>
      </c>
      <c r="C96">
        <v>113.09099999999999</v>
      </c>
      <c r="D96">
        <v>113.81100000000001</v>
      </c>
      <c r="E96" s="52">
        <v>114.19</v>
      </c>
      <c r="F96" s="2"/>
      <c r="G96" s="32">
        <f t="shared" si="10"/>
        <v>113.37050000000001</v>
      </c>
      <c r="H96" s="2">
        <f t="shared" si="11"/>
        <v>112.74775</v>
      </c>
      <c r="I96" s="2">
        <f t="shared" si="12"/>
        <v>113.72263730832562</v>
      </c>
      <c r="J96" s="42">
        <f t="shared" si="13"/>
        <v>127.82793053504567</v>
      </c>
      <c r="K96" s="8"/>
      <c r="L96" s="2"/>
      <c r="M96" s="2">
        <f t="shared" si="6"/>
        <v>2.1353555510010098</v>
      </c>
      <c r="N96" s="38">
        <f t="shared" si="7"/>
        <v>1.9716418214171918</v>
      </c>
      <c r="O96" s="45"/>
      <c r="P96" s="45"/>
      <c r="Q96" s="45"/>
      <c r="R96" s="3">
        <v>2011</v>
      </c>
      <c r="S96" s="5">
        <f>N96</f>
        <v>1.9716418214171918</v>
      </c>
      <c r="T96" s="45"/>
      <c r="U96" s="45">
        <v>1.3</v>
      </c>
      <c r="V96" s="45">
        <v>1.1000000000000001</v>
      </c>
      <c r="W96" s="37">
        <v>1.5</v>
      </c>
      <c r="X96" s="36">
        <v>2</v>
      </c>
      <c r="Y96" s="35">
        <v>2.2000000000000002</v>
      </c>
      <c r="Z96" s="31">
        <v>2.1</v>
      </c>
      <c r="AA96" s="28">
        <v>2.1</v>
      </c>
      <c r="AB96">
        <v>2</v>
      </c>
      <c r="AC96">
        <v>1.8</v>
      </c>
      <c r="AD96">
        <v>1.9</v>
      </c>
      <c r="AF96" s="28"/>
      <c r="AG96" s="31"/>
      <c r="AH96" s="35"/>
      <c r="AJ96" s="36"/>
      <c r="AK96" s="37"/>
      <c r="AL96" s="45"/>
      <c r="AM96" s="45"/>
    </row>
    <row r="97" spans="1:39" ht="15.75">
      <c r="A97" s="3">
        <v>2012</v>
      </c>
      <c r="B97" s="51">
        <v>114.6</v>
      </c>
      <c r="C97" s="51">
        <v>115.03</v>
      </c>
      <c r="D97" s="51">
        <v>115.5</v>
      </c>
      <c r="E97" s="51">
        <v>116.01</v>
      </c>
      <c r="G97" s="32">
        <f t="shared" si="10"/>
        <v>115.285</v>
      </c>
      <c r="H97" s="2">
        <f t="shared" si="11"/>
        <v>114.83</v>
      </c>
      <c r="I97" s="2">
        <f t="shared" si="12"/>
        <v>115.82289173943632</v>
      </c>
      <c r="J97" s="42">
        <f t="shared" si="13"/>
        <v>130.18868459316744</v>
      </c>
      <c r="L97" s="2"/>
      <c r="M97" s="2">
        <f t="shared" si="6"/>
        <v>1.6887109080404421</v>
      </c>
      <c r="N97" s="38">
        <f t="shared" si="7"/>
        <v>1.8468217769312487</v>
      </c>
      <c r="O97" s="45"/>
      <c r="P97" s="45"/>
      <c r="Q97" s="45"/>
      <c r="R97" s="3">
        <v>2012</v>
      </c>
      <c r="S97" s="30">
        <v>1.9</v>
      </c>
      <c r="T97" s="45"/>
      <c r="U97" s="45">
        <v>1.4</v>
      </c>
      <c r="V97" s="45">
        <v>1.6</v>
      </c>
      <c r="W97" s="37">
        <v>1.5</v>
      </c>
      <c r="X97" s="36">
        <v>2</v>
      </c>
      <c r="Y97" s="35">
        <v>2.1</v>
      </c>
      <c r="Z97" s="31">
        <v>2.1</v>
      </c>
      <c r="AA97" s="28">
        <v>2.1</v>
      </c>
      <c r="AB97">
        <v>2</v>
      </c>
      <c r="AC97">
        <v>1.8</v>
      </c>
      <c r="AD97">
        <v>1.9</v>
      </c>
      <c r="AF97" s="28"/>
      <c r="AG97" s="31"/>
      <c r="AH97" s="35"/>
      <c r="AJ97" s="36"/>
      <c r="AK97" s="37"/>
      <c r="AL97" s="45"/>
      <c r="AM97" s="45"/>
    </row>
    <row r="98" spans="1:39" ht="15.75">
      <c r="A98" s="3">
        <v>2013</v>
      </c>
      <c r="B98" s="51">
        <v>116.5</v>
      </c>
      <c r="C98" s="51">
        <v>116.98</v>
      </c>
      <c r="D98" s="51">
        <v>117.44</v>
      </c>
      <c r="E98" s="51">
        <v>117.89</v>
      </c>
      <c r="G98" s="32">
        <f t="shared" si="10"/>
        <v>117.2025</v>
      </c>
      <c r="H98" s="2">
        <f t="shared" si="11"/>
        <v>116.7325</v>
      </c>
      <c r="I98" s="2">
        <f t="shared" si="12"/>
        <v>117.74184194003091</v>
      </c>
      <c r="J98" s="42">
        <f t="shared" si="13"/>
        <v>132.34564681940191</v>
      </c>
      <c r="L98" s="2"/>
      <c r="M98" s="2">
        <f t="shared" si="6"/>
        <v>1.6632692891529723</v>
      </c>
      <c r="N98" s="38">
        <f t="shared" si="7"/>
        <v>1.6567970042671805</v>
      </c>
      <c r="O98" s="45"/>
      <c r="P98" s="45"/>
      <c r="Q98" s="45"/>
      <c r="R98" s="3">
        <v>2013</v>
      </c>
      <c r="S98" s="5">
        <f t="shared" ref="S98:S107" si="14">N98</f>
        <v>1.6567970042671805</v>
      </c>
      <c r="T98" s="45"/>
      <c r="U98" s="45">
        <v>1.6</v>
      </c>
      <c r="V98" s="45">
        <v>1.7</v>
      </c>
      <c r="W98" s="37">
        <v>1.7</v>
      </c>
      <c r="X98" s="36">
        <v>2</v>
      </c>
      <c r="Y98" s="35">
        <v>2</v>
      </c>
      <c r="Z98" s="31">
        <v>2.2000000000000002</v>
      </c>
      <c r="AA98" s="28">
        <v>2.1</v>
      </c>
      <c r="AB98">
        <v>2</v>
      </c>
      <c r="AC98">
        <v>1.8</v>
      </c>
      <c r="AF98" s="28"/>
      <c r="AG98" s="31"/>
      <c r="AH98" s="35"/>
      <c r="AJ98" s="36"/>
      <c r="AK98" s="37"/>
      <c r="AL98" s="45"/>
      <c r="AM98" s="45"/>
    </row>
    <row r="99" spans="1:39" ht="15.75">
      <c r="A99" s="3">
        <v>2014</v>
      </c>
      <c r="B99" s="51">
        <v>118.36</v>
      </c>
      <c r="C99" s="51">
        <v>118.85</v>
      </c>
      <c r="D99" s="51">
        <v>119.35</v>
      </c>
      <c r="E99" s="51">
        <v>119.89</v>
      </c>
      <c r="G99" s="32">
        <f t="shared" si="10"/>
        <v>119.11249999999998</v>
      </c>
      <c r="H99" s="2">
        <f t="shared" si="11"/>
        <v>118.61250000000001</v>
      </c>
      <c r="I99" s="2">
        <f t="shared" si="12"/>
        <v>119.63809759160404</v>
      </c>
      <c r="J99" s="42">
        <f t="shared" si="13"/>
        <v>134.47709963691611</v>
      </c>
      <c r="L99" s="2"/>
      <c r="M99" s="2">
        <f t="shared" ref="M99:M107" si="15">100*(G99-G98)/G98</f>
        <v>1.6296580704336361</v>
      </c>
      <c r="N99" s="38">
        <f t="shared" ref="N99:N107" si="16">100*(H99-H98)/H98</f>
        <v>1.610519778125209</v>
      </c>
      <c r="R99" s="3">
        <v>2014</v>
      </c>
      <c r="S99" s="5">
        <f t="shared" si="14"/>
        <v>1.610519778125209</v>
      </c>
      <c r="U99" s="45">
        <v>1.7</v>
      </c>
      <c r="V99" s="45">
        <v>1.7</v>
      </c>
      <c r="W99" s="37">
        <v>1.7</v>
      </c>
      <c r="X99" s="36">
        <v>2</v>
      </c>
      <c r="Y99" s="35">
        <v>2</v>
      </c>
      <c r="Z99" s="31">
        <v>2.2000000000000002</v>
      </c>
      <c r="AA99" s="28">
        <v>2.1</v>
      </c>
      <c r="AB99">
        <v>2</v>
      </c>
    </row>
    <row r="100" spans="1:39" ht="15.75">
      <c r="A100" s="3">
        <v>2015</v>
      </c>
      <c r="B100" s="51">
        <v>120.51</v>
      </c>
      <c r="C100" s="51">
        <v>121.02</v>
      </c>
      <c r="D100" s="51">
        <v>121.53</v>
      </c>
      <c r="E100" s="51">
        <v>122.05</v>
      </c>
      <c r="F100" s="2"/>
      <c r="G100" s="32">
        <f t="shared" si="10"/>
        <v>121.2775</v>
      </c>
      <c r="H100" s="2">
        <f t="shared" si="11"/>
        <v>120.73750000000001</v>
      </c>
      <c r="I100" s="2">
        <f t="shared" si="12"/>
        <v>121.78147166585556</v>
      </c>
      <c r="J100" s="42">
        <f t="shared" si="13"/>
        <v>136.88632157160635</v>
      </c>
      <c r="L100" s="2"/>
      <c r="M100" s="2">
        <f t="shared" si="15"/>
        <v>1.8176094028754504</v>
      </c>
      <c r="N100" s="38">
        <f t="shared" si="16"/>
        <v>1.7915481083359679</v>
      </c>
      <c r="O100" s="45"/>
      <c r="P100" s="45"/>
      <c r="Q100" s="45"/>
      <c r="R100" s="3">
        <v>2015</v>
      </c>
      <c r="S100" s="5">
        <f t="shared" si="14"/>
        <v>1.7915481083359679</v>
      </c>
      <c r="T100" s="45"/>
      <c r="U100" s="45">
        <v>1.7</v>
      </c>
      <c r="V100" s="45">
        <v>1.7</v>
      </c>
      <c r="W100" s="37">
        <v>1.8</v>
      </c>
      <c r="X100" s="36">
        <v>2</v>
      </c>
      <c r="Y100" s="35">
        <v>2</v>
      </c>
      <c r="Z100" s="31">
        <v>2.2000000000000002</v>
      </c>
      <c r="AA100" s="28">
        <v>2.1</v>
      </c>
      <c r="AF100" s="28"/>
      <c r="AG100" s="31"/>
      <c r="AH100" s="35"/>
      <c r="AJ100" s="36"/>
      <c r="AK100" s="37"/>
      <c r="AL100" s="45"/>
      <c r="AM100" s="45"/>
    </row>
    <row r="101" spans="1:39" ht="15.75">
      <c r="A101" s="3">
        <v>2016</v>
      </c>
      <c r="B101" s="51">
        <v>122.68</v>
      </c>
      <c r="C101" s="51">
        <v>123.2</v>
      </c>
      <c r="D101" s="51">
        <v>123.72</v>
      </c>
      <c r="E101" s="51">
        <v>124.24</v>
      </c>
      <c r="G101" s="32">
        <f t="shared" si="10"/>
        <v>123.46000000000001</v>
      </c>
      <c r="H101" s="2">
        <f t="shared" si="11"/>
        <v>122.91249999999999</v>
      </c>
      <c r="I101" s="2">
        <f t="shared" si="12"/>
        <v>123.97527807126592</v>
      </c>
      <c r="J101" s="42">
        <f t="shared" si="13"/>
        <v>139.35223108123046</v>
      </c>
      <c r="L101" s="2"/>
      <c r="M101" s="2">
        <f t="shared" si="15"/>
        <v>1.7995918451485267</v>
      </c>
      <c r="N101" s="38">
        <f t="shared" si="16"/>
        <v>1.8014287193291088</v>
      </c>
      <c r="O101" s="45"/>
      <c r="P101" s="45"/>
      <c r="Q101" s="45"/>
      <c r="R101" s="3">
        <v>2016</v>
      </c>
      <c r="S101" s="5">
        <f t="shared" si="14"/>
        <v>1.8014287193291088</v>
      </c>
      <c r="T101" s="45"/>
      <c r="U101" s="45">
        <v>1.7</v>
      </c>
      <c r="V101" s="45">
        <v>1.7</v>
      </c>
      <c r="W101" s="37">
        <v>1.8</v>
      </c>
      <c r="X101" s="36">
        <v>2</v>
      </c>
      <c r="Y101" s="35">
        <v>2</v>
      </c>
      <c r="Z101" s="31">
        <v>2.2000000000000002</v>
      </c>
      <c r="AG101" s="31"/>
      <c r="AH101" s="35"/>
      <c r="AJ101" s="36"/>
      <c r="AK101" s="37"/>
      <c r="AL101" s="45"/>
      <c r="AM101" s="45"/>
    </row>
    <row r="102" spans="1:39" ht="15.75">
      <c r="A102" s="3">
        <v>2017</v>
      </c>
      <c r="B102" s="51">
        <v>124.89</v>
      </c>
      <c r="C102" s="51">
        <v>125.42</v>
      </c>
      <c r="D102" s="51">
        <v>125.95</v>
      </c>
      <c r="E102" s="51">
        <v>126.48</v>
      </c>
      <c r="G102" s="32">
        <f t="shared" si="10"/>
        <v>125.685</v>
      </c>
      <c r="H102" s="2">
        <f t="shared" si="11"/>
        <v>125.125</v>
      </c>
      <c r="I102" s="2">
        <f t="shared" si="12"/>
        <v>126.20690872504544</v>
      </c>
      <c r="J102" s="42">
        <f t="shared" si="13"/>
        <v>141.860656272055</v>
      </c>
      <c r="L102" s="2"/>
      <c r="M102" s="2">
        <f t="shared" si="15"/>
        <v>1.8022031427182845</v>
      </c>
      <c r="N102" s="38">
        <f t="shared" si="16"/>
        <v>1.8000610190175985</v>
      </c>
      <c r="O102" s="45"/>
      <c r="P102" s="45"/>
      <c r="Q102" s="45"/>
      <c r="R102" s="3">
        <v>2017</v>
      </c>
      <c r="S102" s="5">
        <f t="shared" si="14"/>
        <v>1.8000610190175985</v>
      </c>
      <c r="T102" s="45"/>
      <c r="U102" s="45">
        <v>1.8</v>
      </c>
      <c r="V102" s="45">
        <v>1.8</v>
      </c>
      <c r="W102" s="37">
        <v>1.8</v>
      </c>
      <c r="X102" s="36">
        <v>2</v>
      </c>
      <c r="Y102" s="35">
        <v>2</v>
      </c>
      <c r="Z102" s="31">
        <v>2.2000000000000002</v>
      </c>
      <c r="AG102" s="31"/>
      <c r="AH102" s="35"/>
      <c r="AJ102" s="36"/>
      <c r="AK102" s="37"/>
      <c r="AL102" s="45"/>
      <c r="AM102" s="45"/>
    </row>
    <row r="103" spans="1:39" ht="15.75">
      <c r="A103" s="3">
        <v>2018</v>
      </c>
      <c r="B103" s="51">
        <v>127.14</v>
      </c>
      <c r="C103" s="51">
        <v>127.67</v>
      </c>
      <c r="D103" s="51">
        <v>128.21</v>
      </c>
      <c r="E103" s="51">
        <v>128.76</v>
      </c>
      <c r="G103" s="32">
        <f t="shared" si="10"/>
        <v>127.94499999999999</v>
      </c>
      <c r="H103" s="2">
        <f t="shared" si="11"/>
        <v>127.375</v>
      </c>
      <c r="I103" s="2">
        <f t="shared" si="12"/>
        <v>128.4763636271941</v>
      </c>
      <c r="J103" s="42">
        <f t="shared" si="13"/>
        <v>144.41159714407996</v>
      </c>
      <c r="L103" s="2"/>
      <c r="M103" s="2">
        <f t="shared" si="15"/>
        <v>1.7981461590484074</v>
      </c>
      <c r="N103" s="38">
        <f t="shared" si="16"/>
        <v>1.7982017982017982</v>
      </c>
      <c r="O103" s="45"/>
      <c r="P103" s="45"/>
      <c r="Q103" s="45"/>
      <c r="R103" s="3">
        <v>2018</v>
      </c>
      <c r="S103" s="5">
        <f t="shared" si="14"/>
        <v>1.7982017982017982</v>
      </c>
      <c r="T103" s="45"/>
      <c r="U103" s="45">
        <v>1.8</v>
      </c>
      <c r="V103" s="45">
        <v>1.8</v>
      </c>
      <c r="W103" s="37">
        <v>1.8</v>
      </c>
      <c r="X103" s="36">
        <v>2</v>
      </c>
      <c r="Y103" s="35">
        <v>2</v>
      </c>
      <c r="AH103" s="35"/>
      <c r="AJ103" s="36"/>
      <c r="AK103" s="37"/>
      <c r="AL103" s="45"/>
      <c r="AM103" s="45"/>
    </row>
    <row r="104" spans="1:39" ht="15.75">
      <c r="A104" s="3">
        <v>2019</v>
      </c>
      <c r="B104" s="51">
        <v>129.43</v>
      </c>
      <c r="C104" s="51">
        <v>129.97</v>
      </c>
      <c r="D104" s="51">
        <v>130.52000000000001</v>
      </c>
      <c r="E104" s="51">
        <v>131.07</v>
      </c>
      <c r="G104" s="32">
        <f t="shared" si="10"/>
        <v>130.2475</v>
      </c>
      <c r="H104" s="2">
        <f t="shared" si="11"/>
        <v>129.66999999999999</v>
      </c>
      <c r="I104" s="2">
        <f t="shared" si="12"/>
        <v>130.79120762738575</v>
      </c>
      <c r="J104" s="42">
        <f t="shared" si="13"/>
        <v>147.01355683354541</v>
      </c>
      <c r="L104" s="2"/>
      <c r="M104" s="2">
        <f t="shared" si="15"/>
        <v>1.7996013912227982</v>
      </c>
      <c r="N104" s="38">
        <f t="shared" si="16"/>
        <v>1.8017664376839941</v>
      </c>
      <c r="O104" s="45"/>
      <c r="P104" s="45"/>
      <c r="Q104" s="45"/>
      <c r="R104" s="3">
        <v>2019</v>
      </c>
      <c r="S104" s="5">
        <f t="shared" si="14"/>
        <v>1.8017664376839941</v>
      </c>
      <c r="T104" s="45"/>
      <c r="U104" s="45">
        <v>1.8</v>
      </c>
      <c r="V104" s="45">
        <v>1.8</v>
      </c>
      <c r="W104" s="37">
        <v>1.8</v>
      </c>
      <c r="X104" s="3"/>
      <c r="AK104" s="37"/>
      <c r="AL104" s="45"/>
      <c r="AM104" s="45"/>
    </row>
    <row r="105" spans="1:39" ht="15.75">
      <c r="A105" s="3">
        <v>2020</v>
      </c>
      <c r="B105" s="51">
        <v>131.76</v>
      </c>
      <c r="C105" s="51">
        <v>132.31</v>
      </c>
      <c r="D105" s="51">
        <v>132.87</v>
      </c>
      <c r="E105" s="51">
        <v>133.43</v>
      </c>
      <c r="G105" s="32">
        <f t="shared" si="10"/>
        <v>132.5925</v>
      </c>
      <c r="H105" s="2">
        <f t="shared" si="11"/>
        <v>132.0025</v>
      </c>
      <c r="I105" s="2">
        <f t="shared" si="12"/>
        <v>133.14387587594655</v>
      </c>
      <c r="J105" s="42">
        <f t="shared" si="13"/>
        <v>149.65803220421131</v>
      </c>
      <c r="L105" s="2"/>
      <c r="M105" s="2">
        <f t="shared" si="15"/>
        <v>1.8004184341350113</v>
      </c>
      <c r="N105" s="38">
        <f t="shared" si="16"/>
        <v>1.7987969460939388</v>
      </c>
      <c r="O105" s="45"/>
      <c r="P105" s="45"/>
      <c r="Q105" s="45"/>
      <c r="R105" s="3">
        <v>2020</v>
      </c>
      <c r="S105" s="5">
        <f t="shared" si="14"/>
        <v>1.7987969460939388</v>
      </c>
      <c r="T105" s="45"/>
      <c r="U105" s="45">
        <v>1.8</v>
      </c>
      <c r="V105" s="45">
        <v>1.8</v>
      </c>
      <c r="X105" s="3"/>
      <c r="AL105" s="45"/>
      <c r="AM105" s="45"/>
    </row>
    <row r="106" spans="1:39" ht="15.75">
      <c r="A106" s="3">
        <v>2021</v>
      </c>
      <c r="B106" s="51">
        <v>134.13</v>
      </c>
      <c r="C106" s="51">
        <v>134.69</v>
      </c>
      <c r="D106" s="51">
        <v>135.26</v>
      </c>
      <c r="E106" s="51">
        <v>135.83000000000001</v>
      </c>
      <c r="G106" s="32">
        <f t="shared" si="10"/>
        <v>134.97749999999999</v>
      </c>
      <c r="H106" s="2">
        <f t="shared" si="11"/>
        <v>134.3775</v>
      </c>
      <c r="I106" s="2">
        <f t="shared" si="12"/>
        <v>135.53941160599237</v>
      </c>
      <c r="J106" s="42">
        <f t="shared" si="13"/>
        <v>152.35069201357101</v>
      </c>
      <c r="L106" s="2"/>
      <c r="M106" s="2">
        <f t="shared" si="15"/>
        <v>1.7987442728661054</v>
      </c>
      <c r="N106" s="38">
        <f t="shared" si="16"/>
        <v>1.7992083483267363</v>
      </c>
      <c r="O106" s="45"/>
      <c r="P106" s="45"/>
      <c r="Q106" s="45"/>
      <c r="R106" s="3">
        <v>2021</v>
      </c>
      <c r="S106" s="5">
        <f t="shared" si="14"/>
        <v>1.7992083483267363</v>
      </c>
      <c r="T106" s="45"/>
      <c r="U106" s="45">
        <v>1.8</v>
      </c>
      <c r="AM106" s="45"/>
    </row>
    <row r="107" spans="1:39" ht="15.75">
      <c r="A107" s="3">
        <v>2022</v>
      </c>
      <c r="B107" s="51">
        <v>136.54</v>
      </c>
      <c r="C107" s="51">
        <v>137.12</v>
      </c>
      <c r="D107" s="51">
        <v>137.69999999999999</v>
      </c>
      <c r="E107" s="51">
        <v>138.28</v>
      </c>
      <c r="G107" s="32">
        <f t="shared" si="10"/>
        <v>137.41</v>
      </c>
      <c r="H107" s="2">
        <f t="shared" si="11"/>
        <v>136.79750000000001</v>
      </c>
      <c r="I107" s="2">
        <f t="shared" si="12"/>
        <v>137.98033643408118</v>
      </c>
      <c r="J107" s="42">
        <f t="shared" si="13"/>
        <v>155.09437064037121</v>
      </c>
      <c r="L107" s="2"/>
      <c r="M107" s="2">
        <f t="shared" si="15"/>
        <v>1.8021522105536143</v>
      </c>
      <c r="N107" s="38">
        <f t="shared" si="16"/>
        <v>1.8008967275027561</v>
      </c>
      <c r="R107" s="3">
        <v>2022</v>
      </c>
      <c r="S107" s="5">
        <f t="shared" si="14"/>
        <v>1.8008967275027561</v>
      </c>
      <c r="U107" s="5"/>
    </row>
    <row r="108" spans="1:39">
      <c r="A108" s="3"/>
      <c r="D108" s="38"/>
      <c r="E108" s="38"/>
    </row>
    <row r="109" spans="1:39">
      <c r="A109" s="3"/>
      <c r="D109" s="38"/>
      <c r="E109" s="38"/>
    </row>
    <row r="110" spans="1:39">
      <c r="A110" s="3"/>
      <c r="D110" s="38"/>
      <c r="E110" s="38"/>
    </row>
    <row r="111" spans="1:39">
      <c r="A111" s="3"/>
      <c r="D111" s="38"/>
      <c r="E111" s="38"/>
    </row>
    <row r="112" spans="1:39">
      <c r="A112" s="3"/>
      <c r="D112" s="38"/>
      <c r="E112" s="38"/>
    </row>
    <row r="129" spans="2:2" ht="13.5" thickBot="1"/>
    <row r="130" spans="2:2">
      <c r="B130" s="50"/>
    </row>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sheetPr codeName="Sheet1">
    <pageSetUpPr autoPageBreaks="0"/>
  </sheetPr>
  <dimension ref="A1:AG155"/>
  <sheetViews>
    <sheetView topLeftCell="A92" workbookViewId="0"/>
  </sheetViews>
  <sheetFormatPr defaultRowHeight="12.75"/>
  <cols>
    <col min="7" max="7" width="13.140625" style="32" customWidth="1"/>
    <col min="8" max="8" width="12.5703125" customWidth="1"/>
    <col min="9" max="13" width="13.7109375" customWidth="1"/>
    <col min="16" max="17" width="9.140625" style="38"/>
    <col min="21" max="21" width="13.5703125" customWidth="1"/>
    <col min="22" max="23" width="12.85546875" customWidth="1"/>
    <col min="25" max="25" width="12.85546875" customWidth="1"/>
    <col min="29" max="29" width="12.7109375" customWidth="1"/>
  </cols>
  <sheetData>
    <row r="1" spans="1:30">
      <c r="A1" t="s">
        <v>0</v>
      </c>
    </row>
    <row r="3" spans="1:30">
      <c r="F3" t="s">
        <v>42</v>
      </c>
    </row>
    <row r="4" spans="1:30">
      <c r="F4" t="s">
        <v>0</v>
      </c>
    </row>
    <row r="5" spans="1:30">
      <c r="F5" t="s">
        <v>31</v>
      </c>
    </row>
    <row r="6" spans="1:30">
      <c r="F6" t="s">
        <v>44</v>
      </c>
    </row>
    <row r="7" spans="1:30">
      <c r="F7" s="4" t="s">
        <v>5</v>
      </c>
      <c r="G7" s="33"/>
      <c r="H7" s="4"/>
      <c r="I7" s="4"/>
      <c r="J7" s="4"/>
      <c r="K7" s="4"/>
      <c r="L7" s="4"/>
      <c r="M7" s="4"/>
      <c r="N7" s="118" t="s">
        <v>6</v>
      </c>
      <c r="O7" s="118"/>
      <c r="P7" s="118"/>
      <c r="Q7" s="39"/>
      <c r="R7" s="18"/>
      <c r="S7" s="18"/>
      <c r="T7" s="13"/>
      <c r="V7" s="4"/>
      <c r="W7" s="4"/>
      <c r="Y7" s="20"/>
    </row>
    <row r="8" spans="1:30">
      <c r="F8" s="14" t="s">
        <v>7</v>
      </c>
      <c r="G8" s="34" t="s">
        <v>7</v>
      </c>
      <c r="H8" s="14" t="s">
        <v>8</v>
      </c>
      <c r="I8" s="14" t="s">
        <v>8</v>
      </c>
      <c r="J8" s="14"/>
      <c r="K8" s="14"/>
      <c r="L8" s="14" t="s">
        <v>65</v>
      </c>
      <c r="M8" s="14"/>
      <c r="N8" s="14" t="s">
        <v>7</v>
      </c>
      <c r="O8" s="14" t="s">
        <v>7</v>
      </c>
      <c r="P8" s="40" t="s">
        <v>8</v>
      </c>
      <c r="Q8" s="40"/>
      <c r="R8" s="14"/>
      <c r="S8" s="14"/>
      <c r="T8" s="5"/>
      <c r="X8" s="14"/>
      <c r="Y8" s="21"/>
    </row>
    <row r="9" spans="1:30">
      <c r="F9" s="14" t="s">
        <v>9</v>
      </c>
      <c r="G9" s="34" t="s">
        <v>10</v>
      </c>
      <c r="H9" s="14" t="s">
        <v>10</v>
      </c>
      <c r="I9" s="14" t="s">
        <v>10</v>
      </c>
      <c r="J9" s="14"/>
      <c r="K9" s="14"/>
      <c r="L9" s="11" t="s">
        <v>32</v>
      </c>
      <c r="N9" s="14" t="s">
        <v>9</v>
      </c>
      <c r="O9" s="14" t="s">
        <v>10</v>
      </c>
      <c r="P9" s="40" t="s">
        <v>10</v>
      </c>
      <c r="Q9" s="40"/>
      <c r="R9" s="14"/>
      <c r="S9" s="14"/>
      <c r="T9" s="5"/>
      <c r="X9" s="14"/>
      <c r="Y9" s="21"/>
    </row>
    <row r="10" spans="1:30">
      <c r="B10" s="1" t="s">
        <v>4</v>
      </c>
      <c r="C10" s="1" t="s">
        <v>1</v>
      </c>
      <c r="D10" s="1" t="s">
        <v>2</v>
      </c>
      <c r="E10" s="1" t="s">
        <v>3</v>
      </c>
      <c r="F10" s="14"/>
      <c r="G10" s="34"/>
      <c r="H10" s="15" t="s">
        <v>43</v>
      </c>
      <c r="I10" s="15" t="s">
        <v>45</v>
      </c>
      <c r="J10" s="15"/>
      <c r="K10" s="15"/>
      <c r="L10" s="15"/>
      <c r="M10" s="15"/>
      <c r="N10" s="14"/>
      <c r="O10" s="14"/>
      <c r="P10" s="40"/>
      <c r="Q10" s="40"/>
      <c r="R10" s="14"/>
      <c r="S10" s="14"/>
      <c r="T10" s="5"/>
      <c r="X10" s="17"/>
      <c r="Y10" s="23"/>
    </row>
    <row r="11" spans="1:30">
      <c r="A11">
        <v>1929</v>
      </c>
      <c r="B11" s="1"/>
      <c r="C11" s="1"/>
      <c r="D11" s="1"/>
      <c r="E11" s="1"/>
      <c r="F11">
        <v>11.943</v>
      </c>
      <c r="H11" s="6"/>
      <c r="I11" s="6"/>
      <c r="J11" s="6"/>
      <c r="K11" s="6"/>
      <c r="L11" s="6"/>
      <c r="M11" s="6"/>
      <c r="T11" s="5"/>
      <c r="AD11" s="26">
        <v>12.62</v>
      </c>
    </row>
    <row r="12" spans="1:30">
      <c r="A12">
        <v>1930</v>
      </c>
      <c r="B12" s="1"/>
      <c r="C12" s="1"/>
      <c r="D12" s="1"/>
      <c r="E12" s="1"/>
      <c r="F12">
        <v>11.48</v>
      </c>
      <c r="H12" s="6"/>
      <c r="I12" s="6"/>
      <c r="J12" s="6"/>
      <c r="K12" s="6"/>
      <c r="L12" s="6"/>
      <c r="M12" s="6"/>
      <c r="N12" s="2">
        <f t="shared" ref="N12:N43" si="0">100*(F12-F11)/F11</f>
        <v>-3.8767478857908331</v>
      </c>
      <c r="O12" t="s">
        <v>41</v>
      </c>
      <c r="T12" s="5"/>
      <c r="AD12" s="26"/>
    </row>
    <row r="13" spans="1:30">
      <c r="A13">
        <v>1931</v>
      </c>
      <c r="B13" s="1"/>
      <c r="C13" s="1"/>
      <c r="D13" s="1"/>
      <c r="E13" s="1"/>
      <c r="F13">
        <v>10.334</v>
      </c>
      <c r="H13" s="6"/>
      <c r="I13" s="6"/>
      <c r="J13" s="6"/>
      <c r="K13" s="6"/>
      <c r="L13" s="6"/>
      <c r="M13" s="6"/>
      <c r="N13" s="2">
        <f t="shared" si="0"/>
        <v>-9.9825783972125492</v>
      </c>
      <c r="T13" s="5"/>
      <c r="AD13" s="26"/>
    </row>
    <row r="14" spans="1:30">
      <c r="A14">
        <v>1932</v>
      </c>
      <c r="B14" s="1"/>
      <c r="C14" s="1"/>
      <c r="D14" s="1"/>
      <c r="E14" s="1"/>
      <c r="F14">
        <v>9.15</v>
      </c>
      <c r="H14" s="6"/>
      <c r="I14" s="6"/>
      <c r="J14" s="6"/>
      <c r="K14" s="6"/>
      <c r="L14" s="6"/>
      <c r="M14" s="6"/>
      <c r="N14" s="2">
        <f t="shared" si="0"/>
        <v>-11.457325333849422</v>
      </c>
      <c r="T14" s="5"/>
      <c r="AD14" s="26"/>
    </row>
    <row r="15" spans="1:30">
      <c r="A15">
        <v>1933</v>
      </c>
      <c r="B15" s="1"/>
      <c r="C15" s="1"/>
      <c r="D15" s="1"/>
      <c r="E15" s="1"/>
      <c r="F15">
        <v>8.91</v>
      </c>
      <c r="H15" s="6"/>
      <c r="I15" s="6"/>
      <c r="J15" s="6"/>
      <c r="K15" s="6"/>
      <c r="L15" s="6"/>
      <c r="M15" s="6"/>
      <c r="N15" s="2">
        <f t="shared" si="0"/>
        <v>-2.6229508196721332</v>
      </c>
      <c r="T15" s="5"/>
      <c r="AD15" s="26"/>
    </row>
    <row r="16" spans="1:30">
      <c r="A16">
        <v>1934</v>
      </c>
      <c r="B16" s="1"/>
      <c r="C16" s="1"/>
      <c r="D16" s="1"/>
      <c r="E16" s="1"/>
      <c r="F16">
        <v>9.3510000000000009</v>
      </c>
      <c r="H16" s="6"/>
      <c r="I16" s="6"/>
      <c r="J16" s="6"/>
      <c r="K16" s="6"/>
      <c r="L16" s="6"/>
      <c r="M16" s="6"/>
      <c r="N16" s="2">
        <f t="shared" si="0"/>
        <v>4.9494949494949578</v>
      </c>
      <c r="T16" s="5"/>
      <c r="AD16" s="26"/>
    </row>
    <row r="17" spans="1:30">
      <c r="A17">
        <v>1935</v>
      </c>
      <c r="B17" s="1"/>
      <c r="C17" s="1"/>
      <c r="D17" s="1"/>
      <c r="E17" s="1"/>
      <c r="F17">
        <v>9.5340000000000007</v>
      </c>
      <c r="H17" s="6"/>
      <c r="I17" s="6"/>
      <c r="J17" s="6"/>
      <c r="K17" s="6"/>
      <c r="L17" s="6"/>
      <c r="M17" s="6"/>
      <c r="N17" s="2">
        <f t="shared" si="0"/>
        <v>1.9570099454603767</v>
      </c>
      <c r="T17" s="5"/>
      <c r="AD17" s="26"/>
    </row>
    <row r="18" spans="1:30">
      <c r="A18">
        <v>1936</v>
      </c>
      <c r="B18" s="1"/>
      <c r="C18" s="1"/>
      <c r="D18" s="1"/>
      <c r="E18" s="1"/>
      <c r="F18">
        <v>9.6440000000000001</v>
      </c>
      <c r="H18" s="6"/>
      <c r="I18" s="6"/>
      <c r="J18" s="6"/>
      <c r="K18" s="6"/>
      <c r="L18" s="6"/>
      <c r="M18" s="6"/>
      <c r="N18" s="2">
        <f t="shared" si="0"/>
        <v>1.1537654709460816</v>
      </c>
      <c r="T18" s="5"/>
      <c r="AD18" s="26"/>
    </row>
    <row r="19" spans="1:30">
      <c r="A19">
        <v>1937</v>
      </c>
      <c r="B19" s="1"/>
      <c r="C19" s="1"/>
      <c r="D19" s="1"/>
      <c r="E19" s="1"/>
      <c r="F19">
        <v>9.9979999999999993</v>
      </c>
      <c r="H19" s="6"/>
      <c r="I19" s="6"/>
      <c r="J19" s="6"/>
      <c r="K19" s="6"/>
      <c r="L19" s="6"/>
      <c r="M19" s="6"/>
      <c r="N19" s="2">
        <f t="shared" si="0"/>
        <v>3.6706760680215593</v>
      </c>
      <c r="T19" s="5"/>
      <c r="AD19" s="26"/>
    </row>
    <row r="20" spans="1:30">
      <c r="A20">
        <v>1938</v>
      </c>
      <c r="B20" s="1"/>
      <c r="C20" s="1"/>
      <c r="D20" s="1"/>
      <c r="E20" s="1"/>
      <c r="F20">
        <v>9.81</v>
      </c>
      <c r="H20" s="6"/>
      <c r="I20" s="6"/>
      <c r="J20" s="6"/>
      <c r="K20" s="6"/>
      <c r="L20" s="6"/>
      <c r="M20" s="6"/>
      <c r="N20" s="2">
        <f t="shared" si="0"/>
        <v>-1.8803760752150316</v>
      </c>
      <c r="T20" s="5"/>
      <c r="AD20" s="26"/>
    </row>
    <row r="21" spans="1:30">
      <c r="A21">
        <v>1939</v>
      </c>
      <c r="B21" s="1"/>
      <c r="C21" s="1"/>
      <c r="D21" s="1"/>
      <c r="E21" s="1"/>
      <c r="F21">
        <v>9.6880000000000006</v>
      </c>
      <c r="H21" s="6"/>
      <c r="I21" s="6"/>
      <c r="J21" s="6"/>
      <c r="K21" s="6"/>
      <c r="L21" s="6"/>
      <c r="M21" s="6"/>
      <c r="N21" s="2">
        <f t="shared" si="0"/>
        <v>-1.2436289500509672</v>
      </c>
      <c r="T21" s="5"/>
      <c r="AD21" s="26"/>
    </row>
    <row r="22" spans="1:30">
      <c r="A22">
        <v>1940</v>
      </c>
      <c r="B22" s="1"/>
      <c r="C22" s="1"/>
      <c r="D22" s="1"/>
      <c r="E22" s="1"/>
      <c r="F22">
        <v>9.7710000000000008</v>
      </c>
      <c r="H22" s="6"/>
      <c r="I22" s="6"/>
      <c r="J22" s="6"/>
      <c r="K22" s="6"/>
      <c r="L22" s="6"/>
      <c r="M22" s="6"/>
      <c r="N22" s="2">
        <f t="shared" si="0"/>
        <v>0.85672997522708694</v>
      </c>
      <c r="T22" s="5"/>
      <c r="AD22" s="26"/>
    </row>
    <row r="23" spans="1:30">
      <c r="A23">
        <v>1941</v>
      </c>
      <c r="B23" s="1"/>
      <c r="C23" s="1"/>
      <c r="D23" s="1"/>
      <c r="E23" s="1"/>
      <c r="F23">
        <v>10.404999999999999</v>
      </c>
      <c r="H23" s="6"/>
      <c r="I23" s="6"/>
      <c r="J23" s="6"/>
      <c r="K23" s="6"/>
      <c r="L23" s="6"/>
      <c r="M23" s="6"/>
      <c r="N23" s="2">
        <f t="shared" si="0"/>
        <v>6.4885886807900777</v>
      </c>
      <c r="T23" s="5"/>
      <c r="AD23" s="26"/>
    </row>
    <row r="24" spans="1:30">
      <c r="A24">
        <v>1942</v>
      </c>
      <c r="B24" s="1"/>
      <c r="C24" s="1"/>
      <c r="D24" s="1"/>
      <c r="E24" s="1"/>
      <c r="F24">
        <v>11.255000000000001</v>
      </c>
      <c r="H24" s="6"/>
      <c r="I24" s="6"/>
      <c r="J24" s="6"/>
      <c r="K24" s="6"/>
      <c r="L24" s="6"/>
      <c r="M24" s="6"/>
      <c r="N24" s="2">
        <f t="shared" si="0"/>
        <v>8.1691494473810806</v>
      </c>
      <c r="T24" s="5"/>
      <c r="AD24" s="26"/>
    </row>
    <row r="25" spans="1:30">
      <c r="A25">
        <v>1943</v>
      </c>
      <c r="B25" s="1"/>
      <c r="C25" s="1"/>
      <c r="D25" s="1"/>
      <c r="E25" s="1"/>
      <c r="F25">
        <v>11.885</v>
      </c>
      <c r="H25" s="6"/>
      <c r="I25" s="6"/>
      <c r="J25" s="6"/>
      <c r="K25" s="6"/>
      <c r="L25" s="6"/>
      <c r="M25" s="6"/>
      <c r="N25" s="2">
        <f t="shared" si="0"/>
        <v>5.5975122167925271</v>
      </c>
      <c r="T25" s="5"/>
      <c r="AD25" s="26"/>
    </row>
    <row r="26" spans="1:30">
      <c r="A26">
        <v>1944</v>
      </c>
      <c r="B26" s="1"/>
      <c r="C26" s="1"/>
      <c r="D26" s="1"/>
      <c r="E26" s="1"/>
      <c r="F26">
        <v>12.164999999999999</v>
      </c>
      <c r="H26" s="6"/>
      <c r="I26" s="6"/>
      <c r="J26" s="6"/>
      <c r="K26" s="6"/>
      <c r="L26" s="6"/>
      <c r="M26" s="6"/>
      <c r="N26" s="2">
        <f t="shared" si="0"/>
        <v>2.3559108119478283</v>
      </c>
      <c r="T26" s="5"/>
      <c r="AD26" s="26"/>
    </row>
    <row r="27" spans="1:30">
      <c r="A27">
        <v>1945</v>
      </c>
      <c r="B27" s="1"/>
      <c r="C27" s="1"/>
      <c r="D27" s="1"/>
      <c r="E27" s="1"/>
      <c r="F27">
        <v>12.478</v>
      </c>
      <c r="H27" s="6"/>
      <c r="I27" s="6"/>
      <c r="J27" s="6"/>
      <c r="K27" s="6"/>
      <c r="L27" s="6"/>
      <c r="M27" s="6"/>
      <c r="N27" s="2">
        <f t="shared" si="0"/>
        <v>2.5729551993423807</v>
      </c>
      <c r="T27" s="5"/>
      <c r="AD27" s="26"/>
    </row>
    <row r="28" spans="1:30">
      <c r="A28">
        <v>1946</v>
      </c>
      <c r="B28" s="1"/>
      <c r="C28" s="1"/>
      <c r="D28" s="1"/>
      <c r="E28" s="1"/>
      <c r="F28">
        <v>13.933999999999999</v>
      </c>
      <c r="H28" s="6"/>
      <c r="I28" s="6"/>
      <c r="J28" s="6"/>
      <c r="K28" s="6"/>
      <c r="L28" s="6"/>
      <c r="M28" s="6"/>
      <c r="N28" s="2">
        <f t="shared" si="0"/>
        <v>11.668536624459046</v>
      </c>
      <c r="T28" s="5"/>
      <c r="AD28" s="26"/>
    </row>
    <row r="29" spans="1:30">
      <c r="A29">
        <v>1947</v>
      </c>
      <c r="B29">
        <v>15.115</v>
      </c>
      <c r="C29">
        <v>15.335000000000001</v>
      </c>
      <c r="D29">
        <v>15.59</v>
      </c>
      <c r="E29">
        <v>15.912000000000001</v>
      </c>
      <c r="F29">
        <v>15.488</v>
      </c>
      <c r="G29" s="32">
        <f t="shared" ref="G29:G84" si="1">+(B29+C29+D29+E29)/4</f>
        <v>15.488000000000001</v>
      </c>
      <c r="H29" s="2"/>
      <c r="I29" s="2"/>
      <c r="J29" s="2"/>
      <c r="K29" s="2"/>
      <c r="L29" s="2"/>
      <c r="M29" s="2"/>
      <c r="N29" s="2">
        <f t="shared" si="0"/>
        <v>11.152576431749679</v>
      </c>
      <c r="O29" s="2"/>
      <c r="R29" s="2"/>
      <c r="S29" s="2"/>
      <c r="T29" s="5"/>
      <c r="V29" s="2"/>
      <c r="W29" s="2"/>
      <c r="AD29" s="26"/>
    </row>
    <row r="30" spans="1:30">
      <c r="A30">
        <v>1948</v>
      </c>
      <c r="B30">
        <v>16.093</v>
      </c>
      <c r="C30">
        <v>16.276</v>
      </c>
      <c r="D30">
        <v>16.562999999999999</v>
      </c>
      <c r="E30">
        <v>16.555</v>
      </c>
      <c r="F30">
        <v>16.372</v>
      </c>
      <c r="G30" s="32">
        <f t="shared" si="1"/>
        <v>16.371749999999999</v>
      </c>
      <c r="H30" s="2">
        <f t="shared" ref="H30:H58" si="2">+(D29+E29+B30+C30)/4</f>
        <v>15.967749999999999</v>
      </c>
      <c r="I30" s="2">
        <f t="shared" ref="I30:I39" si="3">100*H30/$H$82</f>
        <v>16.056542681026073</v>
      </c>
      <c r="J30" s="2"/>
      <c r="K30" s="2"/>
      <c r="L30" s="2"/>
      <c r="M30" s="2"/>
      <c r="N30" s="2">
        <f t="shared" si="0"/>
        <v>5.7076446280991755</v>
      </c>
      <c r="O30" s="2">
        <f t="shared" ref="O30:Q75" si="4">100*(G30-G29)/G29</f>
        <v>5.7060304752065942</v>
      </c>
      <c r="R30" s="2"/>
      <c r="S30" s="2"/>
      <c r="T30" s="5"/>
      <c r="V30" s="2"/>
      <c r="W30" s="2"/>
      <c r="AD30" s="26"/>
    </row>
    <row r="31" spans="1:30">
      <c r="A31">
        <v>1949</v>
      </c>
      <c r="B31">
        <v>16.513999999999999</v>
      </c>
      <c r="C31">
        <v>16.405000000000001</v>
      </c>
      <c r="D31">
        <v>16.266999999999999</v>
      </c>
      <c r="E31">
        <v>16.271999999999998</v>
      </c>
      <c r="F31">
        <v>16.364000000000001</v>
      </c>
      <c r="G31" s="32">
        <f t="shared" si="1"/>
        <v>16.3645</v>
      </c>
      <c r="H31" s="2">
        <f t="shared" si="2"/>
        <v>16.509249999999998</v>
      </c>
      <c r="I31" s="2">
        <f t="shared" si="3"/>
        <v>16.601053827666995</v>
      </c>
      <c r="J31" s="2"/>
      <c r="K31" s="2"/>
      <c r="L31" s="2"/>
      <c r="M31" s="2"/>
      <c r="N31" s="2">
        <f t="shared" si="0"/>
        <v>-4.886391399950598E-2</v>
      </c>
      <c r="O31" s="2">
        <f t="shared" si="4"/>
        <v>-4.4283598271407092E-2</v>
      </c>
      <c r="P31" s="38">
        <f t="shared" si="4"/>
        <v>3.3912104084795871</v>
      </c>
      <c r="Q31" s="38">
        <f t="shared" si="4"/>
        <v>3.3912104084795751</v>
      </c>
      <c r="R31" s="5"/>
      <c r="S31" s="5"/>
      <c r="T31" s="5"/>
      <c r="V31" s="2"/>
      <c r="W31" s="2"/>
      <c r="AD31" s="26"/>
    </row>
    <row r="32" spans="1:30">
      <c r="A32">
        <v>1950</v>
      </c>
      <c r="B32">
        <v>16.206</v>
      </c>
      <c r="C32">
        <v>16.279</v>
      </c>
      <c r="D32">
        <v>16.608000000000001</v>
      </c>
      <c r="E32">
        <v>16.881</v>
      </c>
      <c r="F32">
        <v>16.492999999999999</v>
      </c>
      <c r="G32" s="32">
        <f t="shared" si="1"/>
        <v>16.493500000000001</v>
      </c>
      <c r="H32" s="2">
        <f t="shared" si="2"/>
        <v>16.256</v>
      </c>
      <c r="I32" s="2">
        <f t="shared" si="3"/>
        <v>16.346395567488209</v>
      </c>
      <c r="J32" s="2"/>
      <c r="K32" s="2"/>
      <c r="L32" s="2"/>
      <c r="M32" s="2"/>
      <c r="N32" s="2">
        <f t="shared" si="0"/>
        <v>0.788315815204093</v>
      </c>
      <c r="O32" s="2">
        <f t="shared" si="4"/>
        <v>0.78829172904764178</v>
      </c>
      <c r="P32" s="38">
        <f t="shared" si="4"/>
        <v>-1.53398852158637</v>
      </c>
      <c r="Q32" s="38">
        <f t="shared" si="4"/>
        <v>-1.5339885215863682</v>
      </c>
      <c r="R32" s="5"/>
      <c r="S32" s="5"/>
      <c r="T32" s="5"/>
      <c r="V32" s="2"/>
      <c r="W32" s="2"/>
      <c r="AD32" s="26"/>
    </row>
    <row r="33" spans="1:30">
      <c r="A33">
        <v>1951</v>
      </c>
      <c r="B33">
        <v>17.47</v>
      </c>
      <c r="C33">
        <v>17.564</v>
      </c>
      <c r="D33">
        <v>17.620999999999999</v>
      </c>
      <c r="E33">
        <v>17.847999999999999</v>
      </c>
      <c r="F33">
        <v>17.626000000000001</v>
      </c>
      <c r="G33" s="32">
        <f t="shared" si="1"/>
        <v>17.62575</v>
      </c>
      <c r="H33" s="2">
        <f t="shared" si="2"/>
        <v>17.130749999999999</v>
      </c>
      <c r="I33" s="2">
        <f t="shared" si="3"/>
        <v>17.226009834384143</v>
      </c>
      <c r="J33" s="2"/>
      <c r="K33" s="2"/>
      <c r="L33" s="2"/>
      <c r="M33" s="2"/>
      <c r="N33" s="2">
        <f t="shared" si="0"/>
        <v>6.8695810343782382</v>
      </c>
      <c r="O33" s="2">
        <f t="shared" si="4"/>
        <v>6.8648255373328828</v>
      </c>
      <c r="P33" s="38">
        <f t="shared" si="4"/>
        <v>5.3810900590551105</v>
      </c>
      <c r="Q33" s="38">
        <f t="shared" si="4"/>
        <v>5.3810900590551203</v>
      </c>
      <c r="R33" s="5"/>
      <c r="S33" s="5"/>
      <c r="T33" s="5"/>
      <c r="V33" s="2"/>
      <c r="W33" s="2"/>
      <c r="AD33" s="26"/>
    </row>
    <row r="34" spans="1:30">
      <c r="A34">
        <v>1952</v>
      </c>
      <c r="B34">
        <v>17.861999999999998</v>
      </c>
      <c r="C34">
        <v>17.943999999999999</v>
      </c>
      <c r="D34">
        <v>18.082999999999998</v>
      </c>
      <c r="E34">
        <v>18.149000000000001</v>
      </c>
      <c r="F34">
        <v>18.009</v>
      </c>
      <c r="G34" s="32">
        <f t="shared" si="1"/>
        <v>18.009499999999999</v>
      </c>
      <c r="H34" s="2">
        <f t="shared" si="2"/>
        <v>17.818749999999998</v>
      </c>
      <c r="I34" s="2">
        <f t="shared" si="3"/>
        <v>17.917835631039647</v>
      </c>
      <c r="J34" s="2"/>
      <c r="K34" s="2"/>
      <c r="L34" s="2"/>
      <c r="M34" s="2"/>
      <c r="N34" s="2">
        <f t="shared" si="0"/>
        <v>2.1729263587881489</v>
      </c>
      <c r="O34" s="2">
        <f t="shared" si="4"/>
        <v>2.1772123172063553</v>
      </c>
      <c r="P34" s="38">
        <f t="shared" si="4"/>
        <v>4.0161697532215399</v>
      </c>
      <c r="Q34" s="38">
        <f t="shared" si="4"/>
        <v>4.0161697532215399</v>
      </c>
      <c r="R34" s="5"/>
      <c r="S34" s="5"/>
      <c r="T34" s="5"/>
      <c r="V34" s="2"/>
      <c r="W34" s="2"/>
      <c r="AD34" s="26"/>
    </row>
    <row r="35" spans="1:30">
      <c r="A35">
        <v>1953</v>
      </c>
      <c r="B35">
        <v>18.163</v>
      </c>
      <c r="C35">
        <v>18.204000000000001</v>
      </c>
      <c r="D35">
        <v>18.265999999999998</v>
      </c>
      <c r="E35">
        <v>18.327000000000002</v>
      </c>
      <c r="F35">
        <v>18.239999999999998</v>
      </c>
      <c r="G35" s="32">
        <f t="shared" si="1"/>
        <v>18.240000000000002</v>
      </c>
      <c r="H35" s="2">
        <f t="shared" si="2"/>
        <v>18.149749999999997</v>
      </c>
      <c r="I35" s="2">
        <f t="shared" si="3"/>
        <v>18.250676239605014</v>
      </c>
      <c r="J35" s="2"/>
      <c r="K35" s="2"/>
      <c r="L35" s="2"/>
      <c r="M35" s="2"/>
      <c r="N35" s="2">
        <f t="shared" si="0"/>
        <v>1.282691987339653</v>
      </c>
      <c r="O35" s="2">
        <f t="shared" si="4"/>
        <v>1.2798800632999408</v>
      </c>
      <c r="P35" s="38">
        <f t="shared" si="4"/>
        <v>1.8575938267274616</v>
      </c>
      <c r="Q35" s="38">
        <f t="shared" si="4"/>
        <v>1.8575938267274623</v>
      </c>
      <c r="R35" s="5"/>
      <c r="S35" s="5"/>
      <c r="T35" s="5"/>
      <c r="V35" s="2"/>
      <c r="W35" s="2"/>
      <c r="AD35" s="26"/>
    </row>
    <row r="36" spans="1:30">
      <c r="A36">
        <v>1954</v>
      </c>
      <c r="B36">
        <v>18.405000000000001</v>
      </c>
      <c r="C36">
        <v>18.440000000000001</v>
      </c>
      <c r="D36">
        <v>18.431999999999999</v>
      </c>
      <c r="E36">
        <v>18.457000000000001</v>
      </c>
      <c r="F36">
        <v>18.434000000000001</v>
      </c>
      <c r="G36" s="32">
        <f t="shared" si="1"/>
        <v>18.433500000000002</v>
      </c>
      <c r="H36" s="2">
        <f t="shared" si="2"/>
        <v>18.359500000000001</v>
      </c>
      <c r="I36" s="2">
        <f t="shared" si="3"/>
        <v>18.46159260711736</v>
      </c>
      <c r="J36" s="2"/>
      <c r="K36" s="2"/>
      <c r="L36" s="2"/>
      <c r="M36" s="2"/>
      <c r="N36" s="2">
        <f t="shared" si="0"/>
        <v>1.0635964912280846</v>
      </c>
      <c r="O36" s="2">
        <f t="shared" si="4"/>
        <v>1.0608552631578958</v>
      </c>
      <c r="P36" s="38">
        <f t="shared" si="4"/>
        <v>1.1556633011474167</v>
      </c>
      <c r="Q36" s="38">
        <f t="shared" si="4"/>
        <v>1.1556633011474187</v>
      </c>
      <c r="R36" s="5"/>
      <c r="S36" s="5"/>
      <c r="T36" s="5"/>
      <c r="V36" s="2"/>
      <c r="W36" s="2"/>
      <c r="AD36" s="26"/>
    </row>
    <row r="37" spans="1:30">
      <c r="A37">
        <v>1955</v>
      </c>
      <c r="B37">
        <v>18.530999999999999</v>
      </c>
      <c r="C37">
        <v>18.635999999999999</v>
      </c>
      <c r="D37">
        <v>18.771000000000001</v>
      </c>
      <c r="E37">
        <v>18.898</v>
      </c>
      <c r="F37">
        <v>18.709</v>
      </c>
      <c r="G37" s="32">
        <f t="shared" si="1"/>
        <v>18.709</v>
      </c>
      <c r="H37" s="2">
        <f t="shared" si="2"/>
        <v>18.513999999999999</v>
      </c>
      <c r="I37" s="2">
        <f t="shared" si="3"/>
        <v>18.616951743139559</v>
      </c>
      <c r="J37" s="2"/>
      <c r="K37" s="2"/>
      <c r="L37" s="2"/>
      <c r="M37" s="2"/>
      <c r="N37" s="2">
        <f t="shared" si="0"/>
        <v>1.4918086145166463</v>
      </c>
      <c r="O37" s="2">
        <f t="shared" si="4"/>
        <v>1.4945615319933674</v>
      </c>
      <c r="P37" s="38">
        <f t="shared" si="4"/>
        <v>0.84152618535362478</v>
      </c>
      <c r="Q37" s="38">
        <f t="shared" si="4"/>
        <v>0.84152618535360912</v>
      </c>
      <c r="R37" s="5"/>
      <c r="S37" s="5"/>
      <c r="T37" s="5"/>
      <c r="V37" s="2"/>
      <c r="W37" s="2"/>
      <c r="AD37" s="26"/>
    </row>
    <row r="38" spans="1:30">
      <c r="A38">
        <v>1956</v>
      </c>
      <c r="B38">
        <v>19.085999999999999</v>
      </c>
      <c r="C38">
        <v>19.265000000000001</v>
      </c>
      <c r="D38">
        <v>19.484999999999999</v>
      </c>
      <c r="E38">
        <v>19.603999999999999</v>
      </c>
      <c r="F38">
        <v>19.36</v>
      </c>
      <c r="G38" s="32">
        <f t="shared" si="1"/>
        <v>19.36</v>
      </c>
      <c r="H38" s="2">
        <f t="shared" si="2"/>
        <v>19.004999999999999</v>
      </c>
      <c r="I38" s="2">
        <f t="shared" si="3"/>
        <v>19.110682071857372</v>
      </c>
      <c r="J38" s="2"/>
      <c r="K38" s="2"/>
      <c r="L38" s="2"/>
      <c r="M38" s="2"/>
      <c r="N38" s="2">
        <f t="shared" si="0"/>
        <v>3.4796087444545396</v>
      </c>
      <c r="O38" s="2">
        <f t="shared" si="4"/>
        <v>3.4796087444545396</v>
      </c>
      <c r="P38" s="38">
        <f t="shared" si="4"/>
        <v>2.6520470994922745</v>
      </c>
      <c r="Q38" s="38">
        <f t="shared" si="4"/>
        <v>2.6520470994922962</v>
      </c>
      <c r="R38" s="5"/>
      <c r="S38" s="5"/>
      <c r="T38" s="5"/>
      <c r="V38" s="2"/>
      <c r="W38" s="2"/>
      <c r="AD38" s="26"/>
    </row>
    <row r="39" spans="1:30">
      <c r="A39">
        <v>1957</v>
      </c>
      <c r="B39">
        <v>19.832000000000001</v>
      </c>
      <c r="C39">
        <v>19.971</v>
      </c>
      <c r="D39">
        <v>20.123999999999999</v>
      </c>
      <c r="E39">
        <v>20.23</v>
      </c>
      <c r="F39">
        <v>20.039000000000001</v>
      </c>
      <c r="G39" s="32">
        <f t="shared" si="1"/>
        <v>20.039249999999999</v>
      </c>
      <c r="H39" s="2">
        <f t="shared" si="2"/>
        <v>19.722999999999999</v>
      </c>
      <c r="I39" s="2">
        <f t="shared" si="3"/>
        <v>19.832674691041458</v>
      </c>
      <c r="J39" s="2"/>
      <c r="K39" s="2"/>
      <c r="L39" s="2"/>
      <c r="M39" s="2"/>
      <c r="N39" s="2">
        <f t="shared" si="0"/>
        <v>3.5072314049586883</v>
      </c>
      <c r="O39" s="2">
        <f t="shared" si="4"/>
        <v>3.5085227272727257</v>
      </c>
      <c r="P39" s="38">
        <f t="shared" si="4"/>
        <v>3.7779531702183635</v>
      </c>
      <c r="Q39" s="38">
        <f t="shared" si="4"/>
        <v>3.7779531702183506</v>
      </c>
      <c r="R39" s="5"/>
      <c r="S39" s="5"/>
      <c r="T39" s="5"/>
      <c r="V39" s="2"/>
      <c r="W39" s="2"/>
      <c r="AD39" s="26"/>
    </row>
    <row r="40" spans="1:30">
      <c r="A40">
        <v>1958</v>
      </c>
      <c r="B40">
        <v>20.407</v>
      </c>
      <c r="C40">
        <v>20.497</v>
      </c>
      <c r="D40">
        <v>20.553999999999998</v>
      </c>
      <c r="E40">
        <v>20.588000000000001</v>
      </c>
      <c r="F40">
        <v>20.512</v>
      </c>
      <c r="G40" s="32">
        <f t="shared" si="1"/>
        <v>20.511499999999998</v>
      </c>
      <c r="H40" s="2">
        <f t="shared" si="2"/>
        <v>20.314499999999999</v>
      </c>
      <c r="I40" s="2">
        <f>100*H40/$H$82</f>
        <v>20.427463875230021</v>
      </c>
      <c r="J40" s="2"/>
      <c r="K40" s="2"/>
      <c r="L40" s="2"/>
      <c r="M40" s="2"/>
      <c r="N40" s="2">
        <f t="shared" si="0"/>
        <v>2.3603972254104444</v>
      </c>
      <c r="O40" s="2">
        <f t="shared" si="4"/>
        <v>2.3566251231957231</v>
      </c>
      <c r="P40" s="38">
        <f t="shared" si="4"/>
        <v>2.9990366577092731</v>
      </c>
      <c r="Q40" s="38">
        <f t="shared" si="4"/>
        <v>2.9990366577092775</v>
      </c>
      <c r="R40" s="5"/>
      <c r="S40" s="5"/>
      <c r="T40" s="5"/>
      <c r="V40" s="2"/>
      <c r="W40" s="2"/>
      <c r="AD40" s="26"/>
    </row>
    <row r="41" spans="1:30">
      <c r="A41" s="3">
        <v>1959</v>
      </c>
      <c r="B41">
        <v>20.68</v>
      </c>
      <c r="C41">
        <v>20.710999999999999</v>
      </c>
      <c r="D41">
        <v>20.77</v>
      </c>
      <c r="E41">
        <v>20.853000000000002</v>
      </c>
      <c r="F41">
        <v>20.754000000000001</v>
      </c>
      <c r="G41" s="32">
        <f t="shared" si="1"/>
        <v>20.753500000000003</v>
      </c>
      <c r="H41" s="2">
        <f t="shared" si="2"/>
        <v>20.633249999999997</v>
      </c>
      <c r="I41" s="2">
        <f t="shared" ref="I41:I101" si="5">100*H41/$H$82</f>
        <v>20.747986364596215</v>
      </c>
      <c r="J41" s="2"/>
      <c r="K41" s="2"/>
      <c r="L41" s="2"/>
      <c r="M41" s="2"/>
      <c r="N41" s="2">
        <f t="shared" si="0"/>
        <v>1.1797971918876797</v>
      </c>
      <c r="O41" s="2">
        <f t="shared" si="4"/>
        <v>1.1798259512956364</v>
      </c>
      <c r="P41" s="38">
        <f t="shared" si="4"/>
        <v>1.5690762755667029</v>
      </c>
      <c r="Q41" s="38">
        <f t="shared" si="4"/>
        <v>1.5690762755667094</v>
      </c>
      <c r="R41" s="5"/>
      <c r="S41" s="5"/>
      <c r="V41" s="2"/>
      <c r="W41" s="2"/>
      <c r="AD41" s="26"/>
    </row>
    <row r="42" spans="1:30">
      <c r="A42" s="3">
        <v>1960</v>
      </c>
      <c r="B42">
        <v>20.902999999999999</v>
      </c>
      <c r="C42">
        <v>20.995000000000001</v>
      </c>
      <c r="D42">
        <v>21.093</v>
      </c>
      <c r="E42">
        <v>21.186</v>
      </c>
      <c r="F42">
        <v>21.044</v>
      </c>
      <c r="G42" s="32">
        <f t="shared" si="1"/>
        <v>21.044249999999998</v>
      </c>
      <c r="H42" s="2">
        <f t="shared" si="2"/>
        <v>20.88025</v>
      </c>
      <c r="I42" s="2">
        <f t="shared" si="5"/>
        <v>20.996359870081552</v>
      </c>
      <c r="J42" s="2"/>
      <c r="K42" s="2"/>
      <c r="L42" s="2"/>
      <c r="M42" s="2"/>
      <c r="N42" s="2">
        <f t="shared" si="0"/>
        <v>1.3973209983617574</v>
      </c>
      <c r="O42" s="2">
        <f t="shared" si="4"/>
        <v>1.4009685113354162</v>
      </c>
      <c r="P42" s="38">
        <f t="shared" si="4"/>
        <v>1.1970969188082512</v>
      </c>
      <c r="Q42" s="38">
        <f t="shared" si="4"/>
        <v>1.1970969188082454</v>
      </c>
      <c r="R42" s="5"/>
      <c r="S42" s="5"/>
      <c r="T42" s="5"/>
      <c r="U42" s="5"/>
      <c r="V42" s="2"/>
      <c r="W42" s="2"/>
      <c r="AD42" s="26"/>
    </row>
    <row r="43" spans="1:30">
      <c r="A43" s="3">
        <v>1961</v>
      </c>
      <c r="B43">
        <v>21.21</v>
      </c>
      <c r="C43">
        <v>21.248999999999999</v>
      </c>
      <c r="D43">
        <v>21.305</v>
      </c>
      <c r="E43">
        <v>21.36</v>
      </c>
      <c r="F43">
        <v>21.280999999999999</v>
      </c>
      <c r="G43" s="32">
        <f t="shared" si="1"/>
        <v>21.280999999999999</v>
      </c>
      <c r="H43" s="2">
        <f t="shared" si="2"/>
        <v>21.1845</v>
      </c>
      <c r="I43" s="2">
        <f t="shared" si="5"/>
        <v>21.302301728558927</v>
      </c>
      <c r="J43" s="2"/>
      <c r="K43" s="2"/>
      <c r="L43" s="2"/>
      <c r="M43" s="2"/>
      <c r="N43" s="2">
        <f t="shared" si="0"/>
        <v>1.1262117468161867</v>
      </c>
      <c r="O43" s="2">
        <f t="shared" si="4"/>
        <v>1.1250103947634185</v>
      </c>
      <c r="P43" s="38">
        <f t="shared" si="4"/>
        <v>1.4571185689826496</v>
      </c>
      <c r="Q43" s="38">
        <f t="shared" si="4"/>
        <v>1.4571185689826287</v>
      </c>
      <c r="R43" s="5"/>
      <c r="S43" s="5"/>
      <c r="T43" s="5"/>
      <c r="U43" s="5"/>
      <c r="V43" s="2"/>
      <c r="W43" s="2"/>
      <c r="AD43" s="26"/>
    </row>
    <row r="44" spans="1:30">
      <c r="A44" s="3">
        <v>1962</v>
      </c>
      <c r="B44">
        <v>21.481999999999999</v>
      </c>
      <c r="C44">
        <v>21.538</v>
      </c>
      <c r="D44">
        <v>21.596</v>
      </c>
      <c r="E44">
        <v>21.670999999999999</v>
      </c>
      <c r="F44">
        <v>21.571999999999999</v>
      </c>
      <c r="G44" s="32">
        <f t="shared" si="1"/>
        <v>21.571750000000002</v>
      </c>
      <c r="H44" s="2">
        <f t="shared" si="2"/>
        <v>21.421249999999997</v>
      </c>
      <c r="I44" s="2">
        <f t="shared" si="5"/>
        <v>21.540368236346993</v>
      </c>
      <c r="J44" s="2"/>
      <c r="K44" s="2"/>
      <c r="L44" s="2"/>
      <c r="M44" s="2"/>
      <c r="N44" s="2">
        <f t="shared" ref="N44:N75" si="6">100*(F44-F43)/F43</f>
        <v>1.3674169446924505</v>
      </c>
      <c r="O44" s="2">
        <f t="shared" si="4"/>
        <v>1.3662421878671245</v>
      </c>
      <c r="P44" s="38">
        <f t="shared" si="4"/>
        <v>1.1175623687129606</v>
      </c>
      <c r="Q44" s="38">
        <f t="shared" si="4"/>
        <v>1.1175623687129634</v>
      </c>
      <c r="R44" s="5"/>
      <c r="S44" s="5"/>
      <c r="T44" s="5"/>
      <c r="U44" s="5"/>
      <c r="V44" s="2"/>
      <c r="W44" s="2"/>
      <c r="AD44" s="26"/>
    </row>
    <row r="45" spans="1:30">
      <c r="A45" s="3">
        <v>1963</v>
      </c>
      <c r="B45">
        <v>21.731999999999999</v>
      </c>
      <c r="C45">
        <v>21.754000000000001</v>
      </c>
      <c r="D45">
        <v>21.794</v>
      </c>
      <c r="E45">
        <v>21.922999999999998</v>
      </c>
      <c r="F45">
        <v>21.800999999999998</v>
      </c>
      <c r="G45" s="32">
        <f t="shared" si="1"/>
        <v>21.800750000000001</v>
      </c>
      <c r="H45" s="2">
        <f t="shared" si="2"/>
        <v>21.68825</v>
      </c>
      <c r="I45" s="2">
        <f t="shared" si="5"/>
        <v>21.808852956851386</v>
      </c>
      <c r="J45" s="2"/>
      <c r="K45" s="2"/>
      <c r="L45" s="2"/>
      <c r="M45" s="2"/>
      <c r="N45" s="2">
        <f t="shared" si="6"/>
        <v>1.0615612831448138</v>
      </c>
      <c r="O45" s="2">
        <f t="shared" si="4"/>
        <v>1.0615735858240485</v>
      </c>
      <c r="P45" s="38">
        <f t="shared" si="4"/>
        <v>1.2464258621695889</v>
      </c>
      <c r="Q45" s="38">
        <f t="shared" si="4"/>
        <v>1.2464258621695923</v>
      </c>
      <c r="R45" s="5"/>
      <c r="S45" s="5"/>
      <c r="T45" s="5"/>
      <c r="U45" s="5"/>
      <c r="V45" s="2"/>
      <c r="W45" s="2"/>
      <c r="AD45" s="26"/>
    </row>
    <row r="46" spans="1:30">
      <c r="A46" s="3">
        <v>1964</v>
      </c>
      <c r="B46">
        <v>22.001000000000001</v>
      </c>
      <c r="C46">
        <v>22.073</v>
      </c>
      <c r="D46">
        <v>22.18</v>
      </c>
      <c r="E46">
        <v>22.282</v>
      </c>
      <c r="F46">
        <v>22.134</v>
      </c>
      <c r="G46" s="32">
        <f t="shared" si="1"/>
        <v>22.133999999999997</v>
      </c>
      <c r="H46" s="2">
        <f t="shared" si="2"/>
        <v>21.947749999999999</v>
      </c>
      <c r="I46" s="2">
        <f t="shared" si="5"/>
        <v>22.069795971723632</v>
      </c>
      <c r="J46" s="2"/>
      <c r="K46" s="2"/>
      <c r="L46" s="2"/>
      <c r="M46" s="2"/>
      <c r="N46" s="2">
        <f t="shared" si="6"/>
        <v>1.5274528691344524</v>
      </c>
      <c r="O46" s="2">
        <f t="shared" si="4"/>
        <v>1.5286171347315851</v>
      </c>
      <c r="P46" s="38">
        <f t="shared" si="4"/>
        <v>1.1965004092077469</v>
      </c>
      <c r="Q46" s="38">
        <f t="shared" si="4"/>
        <v>1.1965004092077656</v>
      </c>
      <c r="R46" s="5"/>
      <c r="S46" s="5"/>
      <c r="T46" s="5"/>
      <c r="U46" s="5"/>
      <c r="V46" s="2"/>
      <c r="W46" s="2"/>
      <c r="AD46" s="26"/>
    </row>
    <row r="47" spans="1:30">
      <c r="A47" s="3">
        <v>1965</v>
      </c>
      <c r="B47">
        <v>22.38</v>
      </c>
      <c r="C47">
        <v>22.478999999999999</v>
      </c>
      <c r="D47">
        <v>22.577999999999999</v>
      </c>
      <c r="E47">
        <v>22.716999999999999</v>
      </c>
      <c r="F47">
        <v>22.538</v>
      </c>
      <c r="G47" s="32">
        <f t="shared" si="1"/>
        <v>22.538499999999999</v>
      </c>
      <c r="H47" s="2">
        <f t="shared" si="2"/>
        <v>22.330249999999999</v>
      </c>
      <c r="I47" s="2">
        <f t="shared" si="5"/>
        <v>22.454422958963065</v>
      </c>
      <c r="J47" s="2"/>
      <c r="K47" s="2"/>
      <c r="L47" s="2"/>
      <c r="M47" s="2"/>
      <c r="N47" s="2">
        <f t="shared" si="6"/>
        <v>1.825246227523267</v>
      </c>
      <c r="O47" s="2">
        <f t="shared" si="4"/>
        <v>1.8275051956266484</v>
      </c>
      <c r="P47" s="38">
        <f t="shared" si="4"/>
        <v>1.7427754553428041</v>
      </c>
      <c r="Q47" s="38">
        <f t="shared" si="4"/>
        <v>1.742775455342795</v>
      </c>
      <c r="R47" s="5"/>
      <c r="S47" s="5"/>
      <c r="T47" s="5"/>
      <c r="U47" s="5"/>
      <c r="V47" s="2"/>
      <c r="W47" s="2"/>
      <c r="AD47" s="26"/>
    </row>
    <row r="48" spans="1:30">
      <c r="A48" s="3">
        <v>1966</v>
      </c>
      <c r="B48">
        <v>22.856999999999999</v>
      </c>
      <c r="C48">
        <v>23.071000000000002</v>
      </c>
      <c r="D48">
        <v>23.292999999999999</v>
      </c>
      <c r="E48">
        <v>23.498000000000001</v>
      </c>
      <c r="F48">
        <v>23.18</v>
      </c>
      <c r="G48" s="32">
        <f t="shared" si="1"/>
        <v>23.179750000000002</v>
      </c>
      <c r="H48" s="2">
        <f t="shared" si="2"/>
        <v>22.80575</v>
      </c>
      <c r="I48" s="2">
        <f t="shared" si="5"/>
        <v>22.932567096041105</v>
      </c>
      <c r="J48" s="2"/>
      <c r="K48" s="2"/>
      <c r="L48" s="2"/>
      <c r="M48" s="2"/>
      <c r="N48" s="2">
        <f t="shared" si="6"/>
        <v>2.8485224953411992</v>
      </c>
      <c r="O48" s="2">
        <f t="shared" si="4"/>
        <v>2.845131663597857</v>
      </c>
      <c r="P48" s="38">
        <f t="shared" si="4"/>
        <v>2.1293984617279262</v>
      </c>
      <c r="Q48" s="38">
        <f t="shared" si="4"/>
        <v>2.1293984617279178</v>
      </c>
      <c r="R48" s="5"/>
      <c r="S48" s="5"/>
      <c r="T48" s="5"/>
      <c r="U48" s="5"/>
      <c r="V48" s="2"/>
      <c r="W48" s="2"/>
      <c r="AD48" s="26"/>
    </row>
    <row r="49" spans="1:30">
      <c r="A49" s="3">
        <v>1967</v>
      </c>
      <c r="B49">
        <v>23.611000000000001</v>
      </c>
      <c r="C49">
        <v>23.759</v>
      </c>
      <c r="D49">
        <v>23.977</v>
      </c>
      <c r="E49">
        <v>24.242000000000001</v>
      </c>
      <c r="F49">
        <v>23.896999999999998</v>
      </c>
      <c r="G49" s="32">
        <f t="shared" si="1"/>
        <v>23.897250000000003</v>
      </c>
      <c r="H49" s="2">
        <f t="shared" si="2"/>
        <v>23.54025</v>
      </c>
      <c r="I49" s="2">
        <f t="shared" si="5"/>
        <v>23.671151467615918</v>
      </c>
      <c r="J49" s="2"/>
      <c r="K49" s="2"/>
      <c r="L49" s="2"/>
      <c r="M49" s="2"/>
      <c r="N49" s="2">
        <f t="shared" si="6"/>
        <v>3.0931837791199257</v>
      </c>
      <c r="O49" s="2">
        <f t="shared" si="4"/>
        <v>3.0953741951487874</v>
      </c>
      <c r="P49" s="38">
        <f t="shared" si="4"/>
        <v>3.2206789954287869</v>
      </c>
      <c r="Q49" s="38">
        <f t="shared" si="4"/>
        <v>3.2206789954288038</v>
      </c>
      <c r="R49" s="5"/>
      <c r="S49" s="5"/>
      <c r="T49" s="5"/>
      <c r="U49" s="5"/>
      <c r="V49" s="2"/>
      <c r="W49" s="2"/>
      <c r="AD49" s="26"/>
    </row>
    <row r="50" spans="1:30">
      <c r="A50" s="3">
        <v>1968</v>
      </c>
      <c r="B50">
        <v>24.503</v>
      </c>
      <c r="C50">
        <v>24.777000000000001</v>
      </c>
      <c r="D50">
        <v>25.016999999999999</v>
      </c>
      <c r="E50">
        <v>25.367000000000001</v>
      </c>
      <c r="F50">
        <v>24.916</v>
      </c>
      <c r="G50" s="32">
        <f t="shared" si="1"/>
        <v>24.916</v>
      </c>
      <c r="H50" s="2">
        <f t="shared" si="2"/>
        <v>24.374750000000002</v>
      </c>
      <c r="I50" s="2">
        <f t="shared" si="5"/>
        <v>24.510291914286004</v>
      </c>
      <c r="J50" s="2"/>
      <c r="K50" s="2"/>
      <c r="L50" s="2"/>
      <c r="M50" s="2"/>
      <c r="N50" s="2">
        <f t="shared" si="6"/>
        <v>4.2641335732518808</v>
      </c>
      <c r="O50" s="2">
        <f t="shared" si="4"/>
        <v>4.2630428187343608</v>
      </c>
      <c r="P50" s="38">
        <f t="shared" si="4"/>
        <v>3.5449920880194647</v>
      </c>
      <c r="Q50" s="38">
        <f t="shared" si="4"/>
        <v>3.5449920880194585</v>
      </c>
      <c r="R50" s="5"/>
      <c r="S50" s="5"/>
      <c r="T50" s="5"/>
      <c r="U50" s="5"/>
      <c r="V50" s="2"/>
      <c r="W50" s="2"/>
      <c r="AD50" s="26"/>
    </row>
    <row r="51" spans="1:30">
      <c r="A51" s="3">
        <v>1969</v>
      </c>
      <c r="B51">
        <v>25.622</v>
      </c>
      <c r="C51">
        <v>25.966000000000001</v>
      </c>
      <c r="D51">
        <v>26.344999999999999</v>
      </c>
      <c r="E51">
        <v>26.678000000000001</v>
      </c>
      <c r="F51">
        <v>26.152999999999999</v>
      </c>
      <c r="G51" s="32">
        <f t="shared" si="1"/>
        <v>26.152749999999997</v>
      </c>
      <c r="H51" s="2">
        <f t="shared" si="2"/>
        <v>25.493000000000002</v>
      </c>
      <c r="I51" s="2">
        <f t="shared" si="5"/>
        <v>25.634760224038935</v>
      </c>
      <c r="J51" s="2"/>
      <c r="K51" s="2"/>
      <c r="L51" s="2"/>
      <c r="M51" s="2"/>
      <c r="N51" s="2">
        <f t="shared" si="6"/>
        <v>4.9646813292663277</v>
      </c>
      <c r="O51" s="2">
        <f t="shared" si="4"/>
        <v>4.9636779579386623</v>
      </c>
      <c r="P51" s="38">
        <f t="shared" si="4"/>
        <v>4.5877393614293469</v>
      </c>
      <c r="Q51" s="38">
        <f t="shared" si="4"/>
        <v>4.5877393614293371</v>
      </c>
      <c r="R51" s="5"/>
      <c r="S51" s="5"/>
      <c r="T51" s="5"/>
      <c r="U51" s="5"/>
      <c r="V51" s="2"/>
      <c r="W51" s="2"/>
      <c r="AD51" s="26"/>
    </row>
    <row r="52" spans="1:30">
      <c r="A52" s="3">
        <v>1970</v>
      </c>
      <c r="B52">
        <v>27.050999999999998</v>
      </c>
      <c r="C52">
        <v>27.437000000000001</v>
      </c>
      <c r="D52">
        <v>27.655000000000001</v>
      </c>
      <c r="E52">
        <v>28.009</v>
      </c>
      <c r="F52">
        <v>27.538</v>
      </c>
      <c r="G52" s="32">
        <f t="shared" si="1"/>
        <v>27.538</v>
      </c>
      <c r="H52" s="2">
        <f t="shared" si="2"/>
        <v>26.877749999999999</v>
      </c>
      <c r="I52" s="2">
        <f t="shared" si="5"/>
        <v>27.027210473920782</v>
      </c>
      <c r="J52" s="2"/>
      <c r="K52" s="2"/>
      <c r="L52" s="2"/>
      <c r="M52" s="2"/>
      <c r="N52" s="2">
        <f t="shared" si="6"/>
        <v>5.2957595686919348</v>
      </c>
      <c r="O52" s="2">
        <f t="shared" si="4"/>
        <v>5.2967661144621605</v>
      </c>
      <c r="P52" s="38">
        <f t="shared" si="4"/>
        <v>5.4318832620719286</v>
      </c>
      <c r="Q52" s="38">
        <f t="shared" si="4"/>
        <v>5.4318832620719428</v>
      </c>
      <c r="R52" s="5"/>
      <c r="S52" s="5"/>
      <c r="T52" s="5"/>
      <c r="U52" s="5"/>
      <c r="V52" s="2"/>
      <c r="W52" s="2"/>
      <c r="AD52" s="26"/>
    </row>
    <row r="53" spans="1:30">
      <c r="A53" s="3">
        <v>1971</v>
      </c>
      <c r="B53">
        <v>28.428999999999998</v>
      </c>
      <c r="C53">
        <v>28.809000000000001</v>
      </c>
      <c r="D53">
        <v>29.097000000000001</v>
      </c>
      <c r="E53">
        <v>29.329000000000001</v>
      </c>
      <c r="F53">
        <v>28.916</v>
      </c>
      <c r="G53" s="32">
        <f t="shared" si="1"/>
        <v>28.916000000000004</v>
      </c>
      <c r="H53" s="2">
        <f t="shared" si="2"/>
        <v>28.2255</v>
      </c>
      <c r="I53" s="2">
        <f t="shared" si="5"/>
        <v>28.382454976017378</v>
      </c>
      <c r="J53" s="2"/>
      <c r="K53" s="2"/>
      <c r="L53" s="2"/>
      <c r="M53" s="2"/>
      <c r="N53" s="2">
        <f t="shared" si="6"/>
        <v>5.0039944803544198</v>
      </c>
      <c r="O53" s="2">
        <f t="shared" si="4"/>
        <v>5.0039944803544323</v>
      </c>
      <c r="P53" s="38">
        <f t="shared" si="4"/>
        <v>5.0143706225409552</v>
      </c>
      <c r="Q53" s="38">
        <f t="shared" si="4"/>
        <v>5.014370622540957</v>
      </c>
      <c r="R53" s="5"/>
      <c r="S53" s="5"/>
      <c r="T53" s="5"/>
      <c r="U53" s="5"/>
      <c r="V53" s="2"/>
      <c r="W53" s="2"/>
      <c r="AD53" s="26"/>
    </row>
    <row r="54" spans="1:30">
      <c r="A54" s="3">
        <v>1972</v>
      </c>
      <c r="B54">
        <v>29.814</v>
      </c>
      <c r="C54">
        <v>29.989000000000001</v>
      </c>
      <c r="D54">
        <v>30.263999999999999</v>
      </c>
      <c r="E54">
        <v>30.62</v>
      </c>
      <c r="F54">
        <v>30.170999999999999</v>
      </c>
      <c r="G54" s="32">
        <f t="shared" si="1"/>
        <v>30.171749999999999</v>
      </c>
      <c r="H54" s="2">
        <f t="shared" si="2"/>
        <v>29.557250000000003</v>
      </c>
      <c r="I54" s="2">
        <f t="shared" si="5"/>
        <v>29.721610506098727</v>
      </c>
      <c r="J54" s="2"/>
      <c r="K54" s="2"/>
      <c r="L54" s="2"/>
      <c r="M54" s="2"/>
      <c r="N54" s="2">
        <f t="shared" si="6"/>
        <v>4.3401576981601844</v>
      </c>
      <c r="O54" s="2">
        <f t="shared" si="4"/>
        <v>4.3427514179001081</v>
      </c>
      <c r="P54" s="38">
        <f t="shared" si="4"/>
        <v>4.7182512267276149</v>
      </c>
      <c r="Q54" s="38">
        <f t="shared" si="4"/>
        <v>4.7182512267276024</v>
      </c>
      <c r="R54" s="5"/>
      <c r="S54" s="5"/>
      <c r="T54" s="5"/>
      <c r="U54" s="5"/>
      <c r="V54" s="2"/>
      <c r="W54" s="2"/>
      <c r="AD54" s="26"/>
    </row>
    <row r="55" spans="1:30">
      <c r="A55" s="3">
        <v>1973</v>
      </c>
      <c r="B55">
        <v>31.024999999999999</v>
      </c>
      <c r="C55">
        <v>31.542000000000002</v>
      </c>
      <c r="D55">
        <v>32.146999999999998</v>
      </c>
      <c r="E55">
        <v>32.703000000000003</v>
      </c>
      <c r="F55">
        <v>31.853999999999999</v>
      </c>
      <c r="G55" s="32">
        <f t="shared" si="1"/>
        <v>31.85425</v>
      </c>
      <c r="H55" s="2">
        <f t="shared" si="2"/>
        <v>30.862749999999998</v>
      </c>
      <c r="I55" s="2">
        <f t="shared" si="5"/>
        <v>31.034370066467559</v>
      </c>
      <c r="J55" s="2"/>
      <c r="K55" s="2"/>
      <c r="L55" s="2"/>
      <c r="M55" s="2"/>
      <c r="N55" s="2">
        <f t="shared" si="6"/>
        <v>5.5782042358556225</v>
      </c>
      <c r="O55" s="2">
        <f t="shared" si="4"/>
        <v>5.5764083952704144</v>
      </c>
      <c r="P55" s="38">
        <f t="shared" si="4"/>
        <v>4.41685204137731</v>
      </c>
      <c r="Q55" s="38">
        <f t="shared" si="4"/>
        <v>4.4168520413773011</v>
      </c>
      <c r="R55" s="5"/>
      <c r="S55" s="5"/>
      <c r="T55" s="5"/>
      <c r="U55" s="5"/>
      <c r="V55" s="2"/>
      <c r="W55" s="2"/>
      <c r="AD55" s="26"/>
    </row>
    <row r="56" spans="1:30">
      <c r="A56" s="3">
        <v>1974</v>
      </c>
      <c r="B56">
        <v>33.371000000000002</v>
      </c>
      <c r="C56">
        <v>34.11</v>
      </c>
      <c r="D56">
        <v>35.164000000000001</v>
      </c>
      <c r="E56">
        <v>36.24</v>
      </c>
      <c r="F56">
        <v>34.720999999999997</v>
      </c>
      <c r="G56" s="32">
        <f t="shared" si="1"/>
        <v>34.721249999999998</v>
      </c>
      <c r="H56" s="2">
        <f t="shared" si="2"/>
        <v>33.082750000000004</v>
      </c>
      <c r="I56" s="2">
        <f t="shared" si="5"/>
        <v>33.266714933582719</v>
      </c>
      <c r="J56" s="2"/>
      <c r="K56" s="2"/>
      <c r="L56" s="2"/>
      <c r="M56" s="2"/>
      <c r="N56" s="2">
        <f t="shared" si="6"/>
        <v>9.0004395052426602</v>
      </c>
      <c r="O56" s="2">
        <f t="shared" si="4"/>
        <v>9.0003688675765314</v>
      </c>
      <c r="P56" s="38">
        <f t="shared" si="4"/>
        <v>7.193137358142117</v>
      </c>
      <c r="Q56" s="38">
        <f t="shared" si="4"/>
        <v>7.1931373581421392</v>
      </c>
      <c r="R56" s="5"/>
      <c r="S56" s="5"/>
      <c r="T56" s="5"/>
      <c r="U56" s="5"/>
      <c r="V56" s="2"/>
      <c r="W56" s="2"/>
      <c r="AD56" s="26"/>
    </row>
    <row r="57" spans="1:30">
      <c r="A57" s="3">
        <v>1975</v>
      </c>
      <c r="B57">
        <v>37.076999999999998</v>
      </c>
      <c r="C57">
        <v>37.622</v>
      </c>
      <c r="D57">
        <v>38.323999999999998</v>
      </c>
      <c r="E57">
        <v>39.005000000000003</v>
      </c>
      <c r="F57">
        <v>38.006999999999998</v>
      </c>
      <c r="G57" s="32">
        <f t="shared" si="1"/>
        <v>38.006999999999998</v>
      </c>
      <c r="H57" s="2">
        <f t="shared" si="2"/>
        <v>36.525750000000002</v>
      </c>
      <c r="I57" s="2">
        <f t="shared" si="5"/>
        <v>36.728860599113098</v>
      </c>
      <c r="J57" s="2"/>
      <c r="K57" s="2"/>
      <c r="L57" s="2"/>
      <c r="M57" s="2"/>
      <c r="N57" s="2">
        <f t="shared" si="6"/>
        <v>9.464013133262295</v>
      </c>
      <c r="O57" s="2">
        <f t="shared" si="4"/>
        <v>9.4632249702991711</v>
      </c>
      <c r="P57" s="38">
        <f t="shared" si="4"/>
        <v>10.407236399634243</v>
      </c>
      <c r="Q57" s="38">
        <f t="shared" si="4"/>
        <v>10.407236399634236</v>
      </c>
      <c r="R57" s="5"/>
      <c r="S57" s="5"/>
      <c r="T57" s="5"/>
      <c r="U57" s="5"/>
      <c r="V57" s="2"/>
      <c r="W57" s="2"/>
      <c r="AD57" s="26"/>
    </row>
    <row r="58" spans="1:30">
      <c r="A58" s="3">
        <v>1976</v>
      </c>
      <c r="B58">
        <v>39.442999999999998</v>
      </c>
      <c r="C58">
        <v>39.866</v>
      </c>
      <c r="D58">
        <v>40.405000000000001</v>
      </c>
      <c r="E58">
        <v>41.095999999999997</v>
      </c>
      <c r="F58">
        <v>40.201999999999998</v>
      </c>
      <c r="G58" s="32">
        <f t="shared" si="1"/>
        <v>40.202500000000001</v>
      </c>
      <c r="H58" s="2">
        <f t="shared" si="2"/>
        <v>39.159500000000001</v>
      </c>
      <c r="I58" s="2">
        <f t="shared" si="5"/>
        <v>39.377256226934954</v>
      </c>
      <c r="J58" s="2"/>
      <c r="K58" s="2"/>
      <c r="L58" s="2"/>
      <c r="M58" s="2"/>
      <c r="N58" s="2">
        <f t="shared" si="6"/>
        <v>5.775251927276555</v>
      </c>
      <c r="O58" s="2">
        <f t="shared" si="4"/>
        <v>5.7765674744126159</v>
      </c>
      <c r="P58" s="38">
        <f t="shared" si="4"/>
        <v>7.2106664476430975</v>
      </c>
      <c r="Q58" s="38">
        <f t="shared" si="4"/>
        <v>7.2106664476431028</v>
      </c>
      <c r="R58" s="5"/>
      <c r="S58" s="5"/>
      <c r="T58" s="5"/>
      <c r="U58" s="5"/>
      <c r="V58" s="2"/>
      <c r="W58" s="2"/>
      <c r="AD58" s="26"/>
    </row>
    <row r="59" spans="1:30">
      <c r="A59" s="3">
        <v>1977</v>
      </c>
      <c r="B59">
        <v>41.780999999999999</v>
      </c>
      <c r="C59">
        <v>42.451999999999998</v>
      </c>
      <c r="D59">
        <v>43.036000000000001</v>
      </c>
      <c r="E59">
        <v>43.762</v>
      </c>
      <c r="F59">
        <v>42.758000000000003</v>
      </c>
      <c r="G59" s="32">
        <f t="shared" si="1"/>
        <v>42.757750000000001</v>
      </c>
      <c r="H59" s="2">
        <f t="shared" ref="H59:H84" si="7">+(E58+B59+C59+D59)/4</f>
        <v>42.091250000000002</v>
      </c>
      <c r="I59" s="2">
        <f t="shared" si="5"/>
        <v>42.325308958540731</v>
      </c>
      <c r="J59" s="2"/>
      <c r="K59" s="2"/>
      <c r="L59" s="2"/>
      <c r="M59" s="2"/>
      <c r="N59" s="2">
        <f t="shared" si="6"/>
        <v>6.3578926421571182</v>
      </c>
      <c r="O59" s="2">
        <f t="shared" si="4"/>
        <v>6.3559480131832622</v>
      </c>
      <c r="P59" s="38">
        <f t="shared" si="4"/>
        <v>7.4866890537417499</v>
      </c>
      <c r="Q59" s="38">
        <f t="shared" si="4"/>
        <v>7.486689053741741</v>
      </c>
      <c r="R59" s="5"/>
      <c r="S59" s="5"/>
      <c r="T59" s="5"/>
      <c r="U59" s="5"/>
      <c r="V59" s="2"/>
      <c r="W59" s="2"/>
      <c r="AD59" s="26"/>
    </row>
    <row r="60" spans="1:30">
      <c r="A60" s="3">
        <v>1978</v>
      </c>
      <c r="B60">
        <v>44.493000000000002</v>
      </c>
      <c r="C60">
        <v>45.35</v>
      </c>
      <c r="D60">
        <v>46.133000000000003</v>
      </c>
      <c r="E60">
        <v>47.073999999999998</v>
      </c>
      <c r="F60">
        <v>45.762</v>
      </c>
      <c r="G60" s="32">
        <f t="shared" si="1"/>
        <v>45.762500000000003</v>
      </c>
      <c r="H60" s="2">
        <f t="shared" si="7"/>
        <v>44.9345</v>
      </c>
      <c r="I60" s="2">
        <f t="shared" si="5"/>
        <v>45.184369563687184</v>
      </c>
      <c r="J60" s="2"/>
      <c r="K60" s="2"/>
      <c r="L60" s="2"/>
      <c r="M60" s="2"/>
      <c r="N60" s="2">
        <f t="shared" si="6"/>
        <v>7.0255858552785382</v>
      </c>
      <c r="O60" s="2">
        <f t="shared" si="4"/>
        <v>7.0273810011050655</v>
      </c>
      <c r="P60" s="38">
        <f t="shared" si="4"/>
        <v>6.7549668874172122</v>
      </c>
      <c r="Q60" s="38">
        <f t="shared" si="4"/>
        <v>6.7549668874172024</v>
      </c>
      <c r="R60" s="5"/>
      <c r="S60" s="5"/>
      <c r="T60" s="5"/>
      <c r="U60" s="5"/>
      <c r="V60" s="2"/>
      <c r="W60" s="2"/>
      <c r="AD60" s="26"/>
    </row>
    <row r="61" spans="1:30">
      <c r="A61" s="3">
        <v>1979</v>
      </c>
      <c r="B61">
        <v>47.929000000000002</v>
      </c>
      <c r="C61">
        <v>49.091999999999999</v>
      </c>
      <c r="D61">
        <v>50.101999999999997</v>
      </c>
      <c r="E61">
        <v>51.088000000000001</v>
      </c>
      <c r="F61">
        <v>49.552999999999997</v>
      </c>
      <c r="G61" s="32">
        <f t="shared" si="1"/>
        <v>49.552749999999996</v>
      </c>
      <c r="H61" s="2">
        <f t="shared" si="7"/>
        <v>48.549250000000001</v>
      </c>
      <c r="I61" s="2">
        <f t="shared" si="5"/>
        <v>48.819220288193712</v>
      </c>
      <c r="J61" s="2"/>
      <c r="K61" s="2"/>
      <c r="L61" s="2"/>
      <c r="M61" s="2"/>
      <c r="N61" s="2">
        <f t="shared" si="6"/>
        <v>8.2841659018399483</v>
      </c>
      <c r="O61" s="2">
        <f t="shared" si="4"/>
        <v>8.2824364927615246</v>
      </c>
      <c r="P61" s="38">
        <f t="shared" si="4"/>
        <v>8.044486975486544</v>
      </c>
      <c r="Q61" s="38">
        <f t="shared" si="4"/>
        <v>8.0444869754865564</v>
      </c>
      <c r="R61" s="5"/>
      <c r="S61" s="5"/>
      <c r="T61" s="5"/>
      <c r="U61" s="5"/>
      <c r="V61" s="2"/>
      <c r="W61" s="2"/>
      <c r="AD61" s="26"/>
    </row>
    <row r="62" spans="1:30">
      <c r="A62" s="3">
        <v>1980</v>
      </c>
      <c r="B62">
        <v>52.209000000000003</v>
      </c>
      <c r="C62">
        <v>53.362000000000002</v>
      </c>
      <c r="D62">
        <v>54.572000000000003</v>
      </c>
      <c r="E62">
        <v>56.104999999999997</v>
      </c>
      <c r="F62">
        <v>54.061999999999998</v>
      </c>
      <c r="G62" s="32">
        <f t="shared" si="1"/>
        <v>54.061999999999998</v>
      </c>
      <c r="H62" s="2">
        <f t="shared" si="7"/>
        <v>52.807749999999999</v>
      </c>
      <c r="I62" s="2">
        <f t="shared" si="5"/>
        <v>53.101400746126075</v>
      </c>
      <c r="J62" s="2"/>
      <c r="K62" s="2"/>
      <c r="L62" s="2"/>
      <c r="M62" s="2"/>
      <c r="N62" s="2">
        <f t="shared" si="6"/>
        <v>9.0993481726636141</v>
      </c>
      <c r="O62" s="2">
        <f t="shared" si="4"/>
        <v>9.0998985929136165</v>
      </c>
      <c r="P62" s="38">
        <f t="shared" si="4"/>
        <v>8.7715052240765772</v>
      </c>
      <c r="Q62" s="38">
        <f t="shared" si="4"/>
        <v>8.7715052240765736</v>
      </c>
      <c r="R62" s="5"/>
      <c r="S62" s="5"/>
      <c r="T62" s="5"/>
      <c r="U62" s="16"/>
      <c r="V62" s="2"/>
      <c r="W62" s="2"/>
      <c r="AD62" s="26"/>
    </row>
    <row r="63" spans="1:30">
      <c r="A63" s="3">
        <v>1981</v>
      </c>
      <c r="B63">
        <v>57.566000000000003</v>
      </c>
      <c r="C63">
        <v>58.582000000000001</v>
      </c>
      <c r="D63">
        <v>59.661000000000001</v>
      </c>
      <c r="E63">
        <v>60.704000000000001</v>
      </c>
      <c r="F63">
        <v>59.128</v>
      </c>
      <c r="G63" s="32">
        <f t="shared" si="1"/>
        <v>59.128250000000001</v>
      </c>
      <c r="H63" s="2">
        <f t="shared" si="7"/>
        <v>57.978499999999997</v>
      </c>
      <c r="I63" s="2">
        <f t="shared" si="5"/>
        <v>58.3009039991151</v>
      </c>
      <c r="J63" s="2"/>
      <c r="K63" s="2"/>
      <c r="L63" s="2"/>
      <c r="M63" s="2"/>
      <c r="N63" s="2">
        <f t="shared" si="6"/>
        <v>9.3707225037919475</v>
      </c>
      <c r="O63" s="2">
        <f t="shared" si="4"/>
        <v>9.3711849358144423</v>
      </c>
      <c r="P63" s="38">
        <f t="shared" si="4"/>
        <v>9.7916498998726489</v>
      </c>
      <c r="Q63" s="38">
        <f t="shared" si="4"/>
        <v>9.7916498998726436</v>
      </c>
      <c r="R63" s="5"/>
      <c r="S63" s="5"/>
      <c r="T63" s="5"/>
      <c r="U63" s="5"/>
      <c r="V63" s="2"/>
      <c r="W63" s="2"/>
      <c r="AD63" s="26"/>
    </row>
    <row r="64" spans="1:30">
      <c r="A64" s="3">
        <v>1982</v>
      </c>
      <c r="B64">
        <v>61.563000000000002</v>
      </c>
      <c r="C64">
        <v>62.33</v>
      </c>
      <c r="D64">
        <v>63.192999999999998</v>
      </c>
      <c r="E64">
        <v>63.866</v>
      </c>
      <c r="F64">
        <v>62.738</v>
      </c>
      <c r="G64" s="32">
        <f t="shared" si="1"/>
        <v>62.738</v>
      </c>
      <c r="H64" s="2">
        <f t="shared" si="7"/>
        <v>61.947499999999991</v>
      </c>
      <c r="I64" s="2">
        <f t="shared" si="5"/>
        <v>62.291974619646638</v>
      </c>
      <c r="J64" s="2"/>
      <c r="K64" s="2"/>
      <c r="L64" s="2"/>
      <c r="M64" s="2"/>
      <c r="N64" s="2">
        <f t="shared" si="6"/>
        <v>6.1053984575835463</v>
      </c>
      <c r="O64" s="2">
        <f t="shared" si="4"/>
        <v>6.1049498336243637</v>
      </c>
      <c r="P64" s="38">
        <f t="shared" si="4"/>
        <v>6.8456410565985566</v>
      </c>
      <c r="Q64" s="38">
        <f t="shared" si="4"/>
        <v>6.8456410565985646</v>
      </c>
      <c r="R64" s="5"/>
      <c r="S64" s="5"/>
      <c r="T64" s="5"/>
      <c r="U64" s="5"/>
      <c r="V64" s="2"/>
      <c r="W64" s="2"/>
      <c r="AD64" s="26"/>
    </row>
    <row r="65" spans="1:30">
      <c r="A65" s="3">
        <v>1983</v>
      </c>
      <c r="B65">
        <v>64.412999999999997</v>
      </c>
      <c r="C65">
        <v>64.881</v>
      </c>
      <c r="D65">
        <v>65.542000000000002</v>
      </c>
      <c r="E65">
        <v>66.02</v>
      </c>
      <c r="F65">
        <v>65.213999999999999</v>
      </c>
      <c r="G65" s="32">
        <f t="shared" si="1"/>
        <v>65.213999999999999</v>
      </c>
      <c r="H65" s="2">
        <f t="shared" si="7"/>
        <v>64.6755</v>
      </c>
      <c r="I65" s="2">
        <f t="shared" si="5"/>
        <v>65.035144348245794</v>
      </c>
      <c r="J65" s="2"/>
      <c r="K65" s="2"/>
      <c r="L65" s="2"/>
      <c r="M65" s="2"/>
      <c r="N65" s="2">
        <f t="shared" si="6"/>
        <v>3.9465714558959468</v>
      </c>
      <c r="O65" s="2">
        <f t="shared" si="4"/>
        <v>3.9465714558959468</v>
      </c>
      <c r="P65" s="38">
        <f t="shared" si="4"/>
        <v>4.4037289640421466</v>
      </c>
      <c r="Q65" s="38">
        <f t="shared" si="4"/>
        <v>4.4037289640421378</v>
      </c>
      <c r="R65" s="5"/>
      <c r="S65" s="5"/>
      <c r="T65" s="5"/>
      <c r="U65" s="5"/>
      <c r="V65" s="2"/>
      <c r="W65" s="2"/>
      <c r="AD65" s="26"/>
    </row>
    <row r="66" spans="1:30">
      <c r="A66" s="3">
        <v>1984</v>
      </c>
      <c r="B66">
        <v>66.837999999999994</v>
      </c>
      <c r="C66">
        <v>67.438999999999993</v>
      </c>
      <c r="D66">
        <v>67.989000000000004</v>
      </c>
      <c r="E66">
        <v>68.391999999999996</v>
      </c>
      <c r="F66">
        <v>67.664000000000001</v>
      </c>
      <c r="G66" s="32">
        <f t="shared" si="1"/>
        <v>67.664500000000004</v>
      </c>
      <c r="H66" s="2">
        <f t="shared" si="7"/>
        <v>67.0715</v>
      </c>
      <c r="I66" s="2">
        <f t="shared" si="5"/>
        <v>67.444467907528633</v>
      </c>
      <c r="J66" s="2"/>
      <c r="K66" s="2"/>
      <c r="L66" s="2"/>
      <c r="M66" s="2"/>
      <c r="N66" s="2">
        <f t="shared" si="6"/>
        <v>3.7568620234918928</v>
      </c>
      <c r="O66" s="2">
        <f t="shared" si="4"/>
        <v>3.757628730027303</v>
      </c>
      <c r="P66" s="38">
        <f t="shared" si="4"/>
        <v>3.7046485918160674</v>
      </c>
      <c r="Q66" s="38">
        <f t="shared" si="4"/>
        <v>3.7046485918160745</v>
      </c>
      <c r="R66" s="5"/>
      <c r="S66" s="5"/>
      <c r="T66" s="5"/>
      <c r="U66" s="5"/>
      <c r="V66" s="2"/>
      <c r="W66" s="2"/>
      <c r="AD66" s="26"/>
    </row>
    <row r="67" spans="1:30">
      <c r="A67" s="3">
        <v>1985</v>
      </c>
      <c r="B67">
        <v>69.180000000000007</v>
      </c>
      <c r="C67">
        <v>69.542000000000002</v>
      </c>
      <c r="D67">
        <v>69.876000000000005</v>
      </c>
      <c r="E67">
        <v>70.299000000000007</v>
      </c>
      <c r="F67">
        <v>69.724000000000004</v>
      </c>
      <c r="G67" s="32">
        <f t="shared" si="1"/>
        <v>69.724250000000012</v>
      </c>
      <c r="H67" s="2">
        <f t="shared" si="7"/>
        <v>69.247500000000002</v>
      </c>
      <c r="I67" s="2">
        <f t="shared" si="5"/>
        <v>69.632568101601862</v>
      </c>
      <c r="J67" s="2"/>
      <c r="K67" s="2"/>
      <c r="L67" s="2"/>
      <c r="M67" s="2"/>
      <c r="N67" s="2">
        <f t="shared" si="6"/>
        <v>3.0444549538898116</v>
      </c>
      <c r="O67" s="2">
        <f t="shared" si="4"/>
        <v>3.0440629872385196</v>
      </c>
      <c r="P67" s="38">
        <f t="shared" si="4"/>
        <v>3.2442989943567713</v>
      </c>
      <c r="Q67" s="38">
        <f t="shared" si="4"/>
        <v>3.2442989943567744</v>
      </c>
      <c r="R67" s="5"/>
      <c r="S67" s="5"/>
      <c r="T67" s="5"/>
      <c r="U67" s="5"/>
      <c r="V67" s="2"/>
      <c r="W67" s="2"/>
      <c r="AD67" s="26"/>
    </row>
    <row r="68" spans="1:30">
      <c r="A68" s="3">
        <v>1986</v>
      </c>
      <c r="B68">
        <v>70.66</v>
      </c>
      <c r="C68">
        <v>71.001000000000005</v>
      </c>
      <c r="D68">
        <v>71.454999999999998</v>
      </c>
      <c r="E68">
        <v>71.959999999999994</v>
      </c>
      <c r="F68">
        <v>71.269000000000005</v>
      </c>
      <c r="G68" s="32">
        <f t="shared" si="1"/>
        <v>71.268999999999991</v>
      </c>
      <c r="H68" s="2">
        <f t="shared" si="7"/>
        <v>70.853750000000005</v>
      </c>
      <c r="I68" s="2">
        <f t="shared" si="5"/>
        <v>71.247750057819744</v>
      </c>
      <c r="J68" s="2"/>
      <c r="K68" s="2"/>
      <c r="L68" s="2"/>
      <c r="M68" s="2"/>
      <c r="N68" s="2">
        <f t="shared" si="6"/>
        <v>2.2158797544604463</v>
      </c>
      <c r="O68" s="2">
        <f t="shared" si="4"/>
        <v>2.2155132539969653</v>
      </c>
      <c r="P68" s="38">
        <f t="shared" si="4"/>
        <v>2.319578324127229</v>
      </c>
      <c r="Q68" s="38">
        <f t="shared" si="4"/>
        <v>2.3195783241272196</v>
      </c>
      <c r="R68" s="5"/>
      <c r="S68" s="5"/>
      <c r="T68" s="5"/>
      <c r="U68" s="5"/>
      <c r="V68" s="2"/>
      <c r="W68" s="2"/>
      <c r="AD68" s="26"/>
    </row>
    <row r="69" spans="1:30">
      <c r="A69" s="3">
        <v>1987</v>
      </c>
      <c r="B69">
        <v>72.513999999999996</v>
      </c>
      <c r="C69">
        <v>72.903999999999996</v>
      </c>
      <c r="D69">
        <v>73.45</v>
      </c>
      <c r="E69">
        <v>73.947999999999993</v>
      </c>
      <c r="F69">
        <v>73.203999999999994</v>
      </c>
      <c r="G69" s="32">
        <f t="shared" si="1"/>
        <v>73.203999999999994</v>
      </c>
      <c r="H69" s="2">
        <f t="shared" si="7"/>
        <v>72.706999999999994</v>
      </c>
      <c r="I69" s="2">
        <f t="shared" si="5"/>
        <v>73.111305519522944</v>
      </c>
      <c r="J69" s="2"/>
      <c r="K69" s="2"/>
      <c r="L69" s="2"/>
      <c r="M69" s="2"/>
      <c r="N69" s="2">
        <f t="shared" si="6"/>
        <v>2.7150654562291989</v>
      </c>
      <c r="O69" s="2">
        <f t="shared" si="4"/>
        <v>2.7150654562292198</v>
      </c>
      <c r="P69" s="38">
        <f t="shared" si="4"/>
        <v>2.6155990332198202</v>
      </c>
      <c r="Q69" s="38">
        <f t="shared" si="4"/>
        <v>2.61559903321981</v>
      </c>
      <c r="R69" s="5"/>
      <c r="S69" s="5"/>
      <c r="T69" s="5"/>
      <c r="U69" s="5"/>
      <c r="V69" s="2"/>
      <c r="W69" s="2"/>
      <c r="AD69" s="26"/>
    </row>
    <row r="70" spans="1:30">
      <c r="A70" s="3">
        <v>1988</v>
      </c>
      <c r="B70">
        <v>74.563999999999993</v>
      </c>
      <c r="C70">
        <v>75.296000000000006</v>
      </c>
      <c r="D70">
        <v>76.177999999999997</v>
      </c>
      <c r="E70">
        <v>76.786000000000001</v>
      </c>
      <c r="F70">
        <v>75.706000000000003</v>
      </c>
      <c r="G70" s="32">
        <f t="shared" si="1"/>
        <v>75.706000000000003</v>
      </c>
      <c r="H70" s="2">
        <f t="shared" si="7"/>
        <v>74.996499999999997</v>
      </c>
      <c r="I70" s="2">
        <f t="shared" si="5"/>
        <v>75.413536858829318</v>
      </c>
      <c r="J70" s="2"/>
      <c r="K70" s="2"/>
      <c r="L70" s="2"/>
      <c r="M70" s="2"/>
      <c r="N70" s="2">
        <f t="shared" si="6"/>
        <v>3.4178460193432185</v>
      </c>
      <c r="O70" s="2">
        <f t="shared" si="4"/>
        <v>3.4178460193432185</v>
      </c>
      <c r="P70" s="38">
        <f t="shared" si="4"/>
        <v>3.1489402670994595</v>
      </c>
      <c r="Q70" s="38">
        <f t="shared" si="4"/>
        <v>3.1489402670994684</v>
      </c>
      <c r="R70" s="5"/>
      <c r="S70" s="5"/>
      <c r="T70" s="5"/>
      <c r="U70" s="5"/>
      <c r="V70" s="2"/>
      <c r="W70" s="2"/>
      <c r="AD70" s="26"/>
    </row>
    <row r="71" spans="1:30">
      <c r="A71" s="3">
        <v>1989</v>
      </c>
      <c r="B71">
        <v>77.587999999999994</v>
      </c>
      <c r="C71">
        <v>78.341999999999999</v>
      </c>
      <c r="D71">
        <v>78.912999999999997</v>
      </c>
      <c r="E71">
        <v>79.433000000000007</v>
      </c>
      <c r="F71">
        <v>78.569000000000003</v>
      </c>
      <c r="G71" s="32">
        <f t="shared" si="1"/>
        <v>78.569000000000003</v>
      </c>
      <c r="H71" s="2">
        <f t="shared" si="7"/>
        <v>77.907250000000005</v>
      </c>
      <c r="I71" s="2">
        <f t="shared" si="5"/>
        <v>78.340472814665105</v>
      </c>
      <c r="J71" s="2"/>
      <c r="K71" s="2"/>
      <c r="L71" s="2"/>
      <c r="M71" s="2"/>
      <c r="N71" s="2">
        <f t="shared" si="6"/>
        <v>3.7817346049190279</v>
      </c>
      <c r="O71" s="2">
        <f t="shared" si="4"/>
        <v>3.7817346049190279</v>
      </c>
      <c r="P71" s="38">
        <f t="shared" si="4"/>
        <v>3.8811811217856933</v>
      </c>
      <c r="Q71" s="38">
        <f t="shared" si="4"/>
        <v>3.8811811217857048</v>
      </c>
      <c r="R71" s="5"/>
      <c r="S71" s="5"/>
      <c r="T71" s="5"/>
      <c r="U71" s="5"/>
      <c r="V71" s="2"/>
      <c r="W71" s="2"/>
      <c r="AD71" s="26"/>
    </row>
    <row r="72" spans="1:30">
      <c r="A72" s="3">
        <v>1990</v>
      </c>
      <c r="B72">
        <v>80.388999999999996</v>
      </c>
      <c r="C72">
        <v>81.325999999999993</v>
      </c>
      <c r="D72">
        <v>82.052999999999997</v>
      </c>
      <c r="E72">
        <v>82.688999999999993</v>
      </c>
      <c r="F72">
        <v>81.614000000000004</v>
      </c>
      <c r="G72" s="32">
        <f t="shared" si="1"/>
        <v>81.614249999999998</v>
      </c>
      <c r="H72" s="2">
        <f t="shared" si="7"/>
        <v>80.800250000000005</v>
      </c>
      <c r="I72" s="2">
        <f t="shared" si="5"/>
        <v>81.249560067171458</v>
      </c>
      <c r="J72" s="2"/>
      <c r="K72" s="2"/>
      <c r="L72" s="2"/>
      <c r="M72" s="2"/>
      <c r="N72" s="2">
        <f t="shared" si="6"/>
        <v>3.8755743359340218</v>
      </c>
      <c r="O72" s="2">
        <f t="shared" si="4"/>
        <v>3.8758925275872107</v>
      </c>
      <c r="P72" s="38">
        <f t="shared" si="4"/>
        <v>3.7133899604979006</v>
      </c>
      <c r="Q72" s="38">
        <f t="shared" si="4"/>
        <v>3.7133899604978904</v>
      </c>
      <c r="R72" s="5"/>
      <c r="S72" s="5"/>
      <c r="T72" s="5"/>
      <c r="U72" s="5"/>
      <c r="V72" s="2"/>
      <c r="W72" s="2"/>
      <c r="AD72" s="26"/>
    </row>
    <row r="73" spans="1:30">
      <c r="A73" s="3">
        <v>1991</v>
      </c>
      <c r="B73">
        <v>83.662000000000006</v>
      </c>
      <c r="C73">
        <v>84.194000000000003</v>
      </c>
      <c r="D73">
        <v>84.772000000000006</v>
      </c>
      <c r="E73">
        <v>85.2</v>
      </c>
      <c r="F73">
        <v>84.456999999999994</v>
      </c>
      <c r="G73" s="32">
        <f t="shared" si="1"/>
        <v>84.456999999999994</v>
      </c>
      <c r="H73" s="2">
        <f t="shared" si="7"/>
        <v>83.829250000000002</v>
      </c>
      <c r="I73" s="2">
        <f t="shared" si="5"/>
        <v>84.295403581807392</v>
      </c>
      <c r="J73" s="2"/>
      <c r="K73" s="2"/>
      <c r="L73" s="2"/>
      <c r="M73" s="2"/>
      <c r="N73" s="2">
        <f t="shared" si="6"/>
        <v>3.4834709731173441</v>
      </c>
      <c r="O73" s="2">
        <f t="shared" si="4"/>
        <v>3.4831539835261554</v>
      </c>
      <c r="P73" s="38">
        <f t="shared" si="4"/>
        <v>3.7487507773800157</v>
      </c>
      <c r="Q73" s="38">
        <f t="shared" si="4"/>
        <v>3.7487507773800166</v>
      </c>
      <c r="R73" s="5"/>
      <c r="S73" s="5"/>
      <c r="T73" s="5"/>
      <c r="U73" s="5"/>
      <c r="V73" s="2"/>
      <c r="W73" s="2"/>
      <c r="AD73" s="26"/>
    </row>
    <row r="74" spans="1:30">
      <c r="A74" s="3">
        <v>1992</v>
      </c>
      <c r="B74">
        <v>85.766000000000005</v>
      </c>
      <c r="C74">
        <v>86.212000000000003</v>
      </c>
      <c r="D74">
        <v>86.587000000000003</v>
      </c>
      <c r="E74">
        <v>87.042000000000002</v>
      </c>
      <c r="F74">
        <v>86.402000000000001</v>
      </c>
      <c r="G74" s="32">
        <f t="shared" si="1"/>
        <v>86.401749999999993</v>
      </c>
      <c r="H74" s="2">
        <f t="shared" si="7"/>
        <v>85.941249999999997</v>
      </c>
      <c r="I74" s="2">
        <f t="shared" si="5"/>
        <v>86.419147887819634</v>
      </c>
      <c r="J74" s="2"/>
      <c r="K74" s="2"/>
      <c r="L74" s="2"/>
      <c r="M74" s="2"/>
      <c r="N74" s="2">
        <f t="shared" si="6"/>
        <v>2.3029470618184491</v>
      </c>
      <c r="O74" s="2">
        <f t="shared" si="4"/>
        <v>2.3026510531986681</v>
      </c>
      <c r="P74" s="38">
        <f t="shared" si="4"/>
        <v>2.5194070088900888</v>
      </c>
      <c r="Q74" s="38">
        <f t="shared" si="4"/>
        <v>2.519407008890088</v>
      </c>
      <c r="R74" s="5"/>
      <c r="S74" s="5"/>
      <c r="T74" s="5"/>
      <c r="U74" s="5"/>
      <c r="V74" s="2"/>
      <c r="W74" s="2"/>
      <c r="AD74" s="26"/>
    </row>
    <row r="75" spans="1:30">
      <c r="A75" s="3">
        <v>1993</v>
      </c>
      <c r="B75">
        <v>87.728999999999999</v>
      </c>
      <c r="C75">
        <v>88.203999999999994</v>
      </c>
      <c r="D75">
        <v>88.599000000000004</v>
      </c>
      <c r="E75">
        <v>89.03</v>
      </c>
      <c r="F75">
        <v>88.39</v>
      </c>
      <c r="G75" s="32">
        <f t="shared" si="1"/>
        <v>88.390500000000003</v>
      </c>
      <c r="H75" s="2">
        <f t="shared" si="7"/>
        <v>87.893500000000003</v>
      </c>
      <c r="I75" s="2">
        <f t="shared" si="5"/>
        <v>88.382253863867192</v>
      </c>
      <c r="J75" s="2"/>
      <c r="K75" s="2"/>
      <c r="L75" s="2"/>
      <c r="M75" s="2"/>
      <c r="N75" s="2">
        <f t="shared" si="6"/>
        <v>2.3008726649846061</v>
      </c>
      <c r="O75" s="2">
        <f t="shared" si="4"/>
        <v>2.3017473604412069</v>
      </c>
      <c r="P75" s="38">
        <f t="shared" si="4"/>
        <v>2.2716099661105775</v>
      </c>
      <c r="Q75" s="38">
        <f t="shared" si="4"/>
        <v>2.2716099661105873</v>
      </c>
      <c r="R75" s="5"/>
      <c r="S75" s="5"/>
      <c r="T75" s="5"/>
      <c r="U75" s="5"/>
      <c r="V75" s="2"/>
      <c r="W75" s="2"/>
      <c r="AD75" s="26"/>
    </row>
    <row r="76" spans="1:30">
      <c r="A76" s="3">
        <v>1994</v>
      </c>
      <c r="B76">
        <v>89.597999999999999</v>
      </c>
      <c r="C76">
        <v>89.98</v>
      </c>
      <c r="D76">
        <v>90.525000000000006</v>
      </c>
      <c r="E76">
        <v>90.957999999999998</v>
      </c>
      <c r="F76">
        <v>90.265000000000001</v>
      </c>
      <c r="G76" s="32">
        <f t="shared" si="1"/>
        <v>90.265250000000009</v>
      </c>
      <c r="H76" s="2">
        <f t="shared" si="7"/>
        <v>89.78325000000001</v>
      </c>
      <c r="I76" s="2">
        <f t="shared" si="5"/>
        <v>90.282512292980186</v>
      </c>
      <c r="J76" s="2"/>
      <c r="K76" s="2"/>
      <c r="L76" s="2"/>
      <c r="M76" s="2"/>
      <c r="N76" s="2">
        <f t="shared" ref="N76:N83" si="8">100*(F76-F75)/F75</f>
        <v>2.1212806878606179</v>
      </c>
      <c r="O76" s="2">
        <f t="shared" ref="O76:Q91" si="9">100*(G76-G75)/G75</f>
        <v>2.1209858525520344</v>
      </c>
      <c r="P76" s="38">
        <f t="shared" si="9"/>
        <v>2.1500452251873079</v>
      </c>
      <c r="Q76" s="38">
        <f t="shared" si="9"/>
        <v>2.1500452251873003</v>
      </c>
      <c r="R76" s="5"/>
      <c r="S76" s="5"/>
      <c r="T76" s="5"/>
      <c r="U76" s="5"/>
      <c r="V76" s="2"/>
      <c r="W76" s="2"/>
      <c r="AD76" s="26"/>
    </row>
    <row r="77" spans="1:30">
      <c r="A77" s="3">
        <v>1995</v>
      </c>
      <c r="B77">
        <v>91.554000000000002</v>
      </c>
      <c r="C77">
        <v>91.891000000000005</v>
      </c>
      <c r="D77">
        <v>92.281000000000006</v>
      </c>
      <c r="E77">
        <v>92.733999999999995</v>
      </c>
      <c r="F77">
        <v>92.114999999999995</v>
      </c>
      <c r="G77" s="32">
        <f t="shared" si="1"/>
        <v>92.114999999999995</v>
      </c>
      <c r="H77" s="2">
        <f t="shared" si="7"/>
        <v>91.671000000000006</v>
      </c>
      <c r="I77" s="2">
        <f t="shared" si="5"/>
        <v>92.180759600591273</v>
      </c>
      <c r="J77" s="2"/>
      <c r="K77" s="2"/>
      <c r="L77" s="2"/>
      <c r="M77" s="2"/>
      <c r="N77" s="2">
        <f t="shared" si="8"/>
        <v>2.0495208552595074</v>
      </c>
      <c r="O77" s="2">
        <f t="shared" si="9"/>
        <v>2.0492382173649171</v>
      </c>
      <c r="P77" s="38">
        <f t="shared" si="9"/>
        <v>2.1025636741819849</v>
      </c>
      <c r="Q77" s="38">
        <f t="shared" si="9"/>
        <v>2.1025636741819849</v>
      </c>
      <c r="R77" s="5"/>
      <c r="S77" s="5"/>
      <c r="T77" s="5"/>
      <c r="U77" s="5"/>
      <c r="V77" s="2"/>
      <c r="W77" s="2"/>
      <c r="AD77" s="26"/>
    </row>
    <row r="78" spans="1:30" ht="12.75" customHeight="1">
      <c r="A78" s="3">
        <v>1996</v>
      </c>
      <c r="B78">
        <v>93.302000000000007</v>
      </c>
      <c r="C78">
        <v>93.614999999999995</v>
      </c>
      <c r="D78">
        <v>94.063999999999993</v>
      </c>
      <c r="E78">
        <v>94.454999999999998</v>
      </c>
      <c r="F78">
        <v>93.858999999999995</v>
      </c>
      <c r="G78" s="32">
        <f t="shared" si="1"/>
        <v>93.858999999999995</v>
      </c>
      <c r="H78" s="2">
        <f t="shared" si="7"/>
        <v>93.428750000000008</v>
      </c>
      <c r="I78" s="2">
        <f t="shared" si="5"/>
        <v>93.94828401057849</v>
      </c>
      <c r="J78" s="2"/>
      <c r="K78" s="2"/>
      <c r="L78" s="2"/>
      <c r="M78" s="2"/>
      <c r="N78" s="2">
        <f t="shared" si="8"/>
        <v>1.8932855669543505</v>
      </c>
      <c r="O78" s="2">
        <f t="shared" si="9"/>
        <v>1.8932855669543505</v>
      </c>
      <c r="P78" s="38">
        <f t="shared" si="9"/>
        <v>1.917454811227107</v>
      </c>
      <c r="Q78" s="38">
        <f t="shared" si="9"/>
        <v>1.9174548112270926</v>
      </c>
      <c r="R78" s="2"/>
      <c r="S78" s="2"/>
      <c r="T78" s="5"/>
      <c r="U78" s="14" t="s">
        <v>8</v>
      </c>
      <c r="V78" s="14" t="s">
        <v>8</v>
      </c>
      <c r="W78" s="14" t="s">
        <v>8</v>
      </c>
      <c r="X78" s="19" t="s">
        <v>33</v>
      </c>
      <c r="Y78" s="14" t="s">
        <v>8</v>
      </c>
      <c r="Z78" s="14" t="s">
        <v>8</v>
      </c>
      <c r="AA78" s="14" t="s">
        <v>8</v>
      </c>
      <c r="AD78" s="26"/>
    </row>
    <row r="79" spans="1:30" ht="12.75" customHeight="1">
      <c r="A79" s="3">
        <v>1997</v>
      </c>
      <c r="B79">
        <v>94.962999999999994</v>
      </c>
      <c r="C79">
        <v>95.290999999999997</v>
      </c>
      <c r="D79">
        <v>95.540999999999997</v>
      </c>
      <c r="E79">
        <v>95.864000000000004</v>
      </c>
      <c r="F79">
        <v>95.415000000000006</v>
      </c>
      <c r="G79" s="32">
        <f t="shared" si="1"/>
        <v>95.414749999999998</v>
      </c>
      <c r="H79" s="2">
        <f t="shared" si="7"/>
        <v>95.0625</v>
      </c>
      <c r="I79" s="2">
        <f t="shared" si="5"/>
        <v>95.591118887447578</v>
      </c>
      <c r="J79" s="2"/>
      <c r="K79" s="2"/>
      <c r="L79" s="2"/>
      <c r="M79" s="2"/>
      <c r="N79" s="2">
        <f t="shared" si="8"/>
        <v>1.6578058577227668</v>
      </c>
      <c r="O79" s="2">
        <f t="shared" si="9"/>
        <v>1.6575395007404761</v>
      </c>
      <c r="P79" s="38">
        <f t="shared" si="9"/>
        <v>1.7486587372730471</v>
      </c>
      <c r="Q79" s="38">
        <f t="shared" si="9"/>
        <v>1.748658737273058</v>
      </c>
      <c r="R79" s="2"/>
      <c r="S79" s="2"/>
      <c r="T79" s="5"/>
      <c r="U79" s="14" t="s">
        <v>11</v>
      </c>
      <c r="V79" s="14" t="s">
        <v>11</v>
      </c>
      <c r="W79" s="14" t="s">
        <v>11</v>
      </c>
      <c r="X79" s="21" t="s">
        <v>34</v>
      </c>
      <c r="Y79" s="14" t="s">
        <v>11</v>
      </c>
      <c r="Z79" s="14" t="s">
        <v>11</v>
      </c>
      <c r="AA79" s="14" t="s">
        <v>11</v>
      </c>
      <c r="AD79" s="26"/>
    </row>
    <row r="80" spans="1:30" ht="12.75" customHeight="1">
      <c r="A80" s="3">
        <v>1998</v>
      </c>
      <c r="B80">
        <v>96.096000000000004</v>
      </c>
      <c r="C80">
        <v>96.284000000000006</v>
      </c>
      <c r="D80">
        <v>96.62</v>
      </c>
      <c r="E80">
        <v>96.900999999999996</v>
      </c>
      <c r="F80">
        <v>96.474999999999994</v>
      </c>
      <c r="G80" s="32">
        <f t="shared" si="1"/>
        <v>96.475250000000003</v>
      </c>
      <c r="H80" s="2">
        <f t="shared" si="7"/>
        <v>96.216000000000008</v>
      </c>
      <c r="I80" s="2">
        <f t="shared" si="5"/>
        <v>96.751033213671604</v>
      </c>
      <c r="J80" s="2"/>
      <c r="K80" s="2"/>
      <c r="L80" s="2"/>
      <c r="M80" s="2"/>
      <c r="N80" s="2">
        <f t="shared" si="8"/>
        <v>1.1109364355709144</v>
      </c>
      <c r="O80" s="2">
        <f t="shared" si="9"/>
        <v>1.1114633743734639</v>
      </c>
      <c r="P80" s="38">
        <f t="shared" si="9"/>
        <v>1.2134122287968527</v>
      </c>
      <c r="Q80" s="38">
        <f t="shared" si="9"/>
        <v>1.2134122287968518</v>
      </c>
      <c r="R80" s="2"/>
      <c r="S80" s="2"/>
      <c r="T80" s="5" t="s">
        <v>12</v>
      </c>
      <c r="U80" s="17">
        <v>36495</v>
      </c>
      <c r="V80" s="17">
        <v>36861</v>
      </c>
      <c r="W80" s="17">
        <v>36915</v>
      </c>
      <c r="X80" s="21" t="s">
        <v>35</v>
      </c>
      <c r="Y80" s="17">
        <v>37226</v>
      </c>
      <c r="Z80" s="17" t="s">
        <v>40</v>
      </c>
      <c r="AA80" s="17" t="s">
        <v>46</v>
      </c>
      <c r="AD80" s="26"/>
    </row>
    <row r="81" spans="1:33" ht="12.75" customHeight="1">
      <c r="A81" s="3">
        <v>1999</v>
      </c>
      <c r="B81">
        <v>97.274000000000001</v>
      </c>
      <c r="C81">
        <v>97.700999999999993</v>
      </c>
      <c r="D81">
        <v>98.022000000000006</v>
      </c>
      <c r="E81">
        <v>98.474999999999994</v>
      </c>
      <c r="F81">
        <v>97.867999999999995</v>
      </c>
      <c r="G81" s="32">
        <f t="shared" si="1"/>
        <v>97.867999999999995</v>
      </c>
      <c r="H81" s="2">
        <f t="shared" si="7"/>
        <v>97.474499999999992</v>
      </c>
      <c r="I81" s="2">
        <f t="shared" si="5"/>
        <v>98.016531418745643</v>
      </c>
      <c r="J81" s="2"/>
      <c r="K81" s="2"/>
      <c r="L81" s="2"/>
      <c r="M81" s="2"/>
      <c r="N81" s="2">
        <f t="shared" si="8"/>
        <v>1.4438973827416437</v>
      </c>
      <c r="O81" s="2">
        <f t="shared" si="9"/>
        <v>1.4436345072959047</v>
      </c>
      <c r="P81" s="38">
        <f t="shared" si="9"/>
        <v>1.3079945123472017</v>
      </c>
      <c r="Q81" s="38">
        <f t="shared" si="9"/>
        <v>1.3079945123471972</v>
      </c>
      <c r="R81" s="2"/>
      <c r="S81" s="2"/>
      <c r="T81" s="7" t="s">
        <v>13</v>
      </c>
      <c r="U81" s="8">
        <v>1.2916747904074799</v>
      </c>
      <c r="V81" s="8"/>
      <c r="W81" s="8"/>
      <c r="X81" s="22"/>
      <c r="AD81" s="26"/>
    </row>
    <row r="82" spans="1:33" ht="12.75" customHeight="1">
      <c r="A82" s="3">
        <v>2000</v>
      </c>
      <c r="B82">
        <v>99.292000000000002</v>
      </c>
      <c r="C82">
        <v>99.78</v>
      </c>
      <c r="D82">
        <v>100.241</v>
      </c>
      <c r="E82">
        <v>100.687</v>
      </c>
      <c r="F82">
        <v>100</v>
      </c>
      <c r="G82" s="32">
        <f t="shared" si="1"/>
        <v>100</v>
      </c>
      <c r="H82" s="2">
        <f t="shared" si="7"/>
        <v>99.447000000000003</v>
      </c>
      <c r="I82" s="2">
        <f t="shared" si="5"/>
        <v>100</v>
      </c>
      <c r="J82" s="2" t="s">
        <v>64</v>
      </c>
      <c r="K82" s="2" t="s">
        <v>64</v>
      </c>
      <c r="L82" s="2"/>
      <c r="M82" s="2"/>
      <c r="N82" s="2">
        <f t="shared" si="8"/>
        <v>2.1784444353619214</v>
      </c>
      <c r="O82" s="2">
        <f t="shared" si="9"/>
        <v>2.1784444353619214</v>
      </c>
      <c r="P82" s="38">
        <f t="shared" si="9"/>
        <v>2.0236061739224218</v>
      </c>
      <c r="Q82" s="38">
        <f t="shared" si="9"/>
        <v>2.0236061739224316</v>
      </c>
      <c r="R82" s="2"/>
      <c r="S82" s="2"/>
      <c r="T82" s="7" t="s">
        <v>14</v>
      </c>
      <c r="U82" s="8">
        <v>1.4768297964487</v>
      </c>
      <c r="V82" s="8">
        <v>1.9</v>
      </c>
      <c r="W82" s="8">
        <v>1.9</v>
      </c>
      <c r="X82" s="24"/>
      <c r="Y82" s="24"/>
      <c r="AF82" s="2" t="s">
        <v>64</v>
      </c>
      <c r="AG82" s="2" t="s">
        <v>64</v>
      </c>
    </row>
    <row r="83" spans="1:33" ht="12.75" customHeight="1">
      <c r="A83" s="3">
        <v>2001</v>
      </c>
      <c r="B83">
        <v>101.50700000000001</v>
      </c>
      <c r="C83">
        <v>102.29</v>
      </c>
      <c r="D83">
        <v>102.69</v>
      </c>
      <c r="E83">
        <v>103.122</v>
      </c>
      <c r="F83">
        <v>102.402</v>
      </c>
      <c r="G83" s="32">
        <f t="shared" si="1"/>
        <v>102.40225000000001</v>
      </c>
      <c r="H83" s="2">
        <f t="shared" si="7"/>
        <v>101.79350000000001</v>
      </c>
      <c r="I83" s="2">
        <f t="shared" si="5"/>
        <v>102.35954830211067</v>
      </c>
      <c r="J83" t="s">
        <v>82</v>
      </c>
      <c r="K83" t="s">
        <v>71</v>
      </c>
      <c r="N83" s="2">
        <f t="shared" si="8"/>
        <v>2.402000000000001</v>
      </c>
      <c r="O83" s="2">
        <f t="shared" si="9"/>
        <v>2.4022500000000093</v>
      </c>
      <c r="P83" s="38">
        <f t="shared" si="9"/>
        <v>2.359548302110678</v>
      </c>
      <c r="Q83" s="38">
        <f t="shared" si="9"/>
        <v>2.3595483021106674</v>
      </c>
      <c r="R83" s="2"/>
      <c r="S83" s="2"/>
      <c r="T83" s="7" t="s">
        <v>15</v>
      </c>
      <c r="U83" s="8">
        <v>2.0139511283721898</v>
      </c>
      <c r="V83" s="8">
        <v>2.1</v>
      </c>
      <c r="W83" s="8">
        <v>2.1</v>
      </c>
      <c r="X83" s="11" t="s">
        <v>15</v>
      </c>
      <c r="Y83">
        <v>2.2999999999999998</v>
      </c>
      <c r="AB83" t="s">
        <v>52</v>
      </c>
      <c r="AC83" s="2" t="s">
        <v>64</v>
      </c>
      <c r="AD83" s="2" t="s">
        <v>64</v>
      </c>
      <c r="AF83" t="s">
        <v>71</v>
      </c>
      <c r="AG83" t="s">
        <v>82</v>
      </c>
    </row>
    <row r="84" spans="1:33" ht="12.75" customHeight="1">
      <c r="A84" s="3">
        <v>2002</v>
      </c>
      <c r="B84">
        <v>103.553</v>
      </c>
      <c r="C84">
        <v>103.944</v>
      </c>
      <c r="D84">
        <v>104.34699999999999</v>
      </c>
      <c r="E84">
        <v>104.926</v>
      </c>
      <c r="F84">
        <v>104.193</v>
      </c>
      <c r="G84" s="32">
        <f t="shared" si="1"/>
        <v>104.1925</v>
      </c>
      <c r="H84" s="2">
        <f t="shared" si="7"/>
        <v>103.7415</v>
      </c>
      <c r="I84" s="2">
        <f t="shared" si="5"/>
        <v>104.31838064496667</v>
      </c>
      <c r="J84" s="2"/>
      <c r="K84" s="2"/>
      <c r="L84" s="2"/>
      <c r="N84" s="2">
        <f t="shared" ref="N84:P85" si="10">100*(F84-F83)/F83</f>
        <v>1.7489892775531697</v>
      </c>
      <c r="O84" s="2">
        <f t="shared" si="10"/>
        <v>1.7482526018715272</v>
      </c>
      <c r="P84" s="38">
        <f t="shared" si="10"/>
        <v>1.9136781818092443</v>
      </c>
      <c r="Q84" s="38">
        <f t="shared" si="9"/>
        <v>1.9136781818092563</v>
      </c>
      <c r="R84" s="2"/>
      <c r="S84" s="2"/>
      <c r="T84" s="7" t="s">
        <v>16</v>
      </c>
      <c r="U84" s="8">
        <v>2.0188168794101902</v>
      </c>
      <c r="V84" s="8">
        <v>2</v>
      </c>
      <c r="W84" s="8">
        <v>2.1</v>
      </c>
      <c r="X84" s="11" t="s">
        <v>16</v>
      </c>
      <c r="Y84">
        <v>2.2000000000000002</v>
      </c>
      <c r="Z84">
        <v>1.3</v>
      </c>
      <c r="AB84" s="2"/>
      <c r="AC84" t="s">
        <v>63</v>
      </c>
      <c r="AD84" t="s">
        <v>68</v>
      </c>
      <c r="AF84" s="2"/>
      <c r="AG84" s="2"/>
    </row>
    <row r="85" spans="1:33" ht="12.75" customHeight="1">
      <c r="A85" s="3">
        <v>2003</v>
      </c>
      <c r="B85">
        <v>105.742</v>
      </c>
      <c r="C85">
        <v>106.07599999999999</v>
      </c>
      <c r="D85">
        <v>106.616</v>
      </c>
      <c r="E85">
        <v>107.20399999999999</v>
      </c>
      <c r="F85">
        <v>106.40900000000001</v>
      </c>
      <c r="G85" s="32">
        <f>+(B85+C85+D85+E85)/4</f>
        <v>106.40949999999999</v>
      </c>
      <c r="H85" s="2">
        <f t="shared" ref="H85:H90" si="11">+(E84+B85+C85+D85)/4</f>
        <v>105.84</v>
      </c>
      <c r="I85" s="2">
        <f t="shared" si="5"/>
        <v>106.42854988084105</v>
      </c>
      <c r="J85" s="2"/>
      <c r="K85" s="2"/>
      <c r="L85" s="2"/>
      <c r="N85" s="2">
        <f t="shared" si="10"/>
        <v>2.1268223393126298</v>
      </c>
      <c r="O85" s="2">
        <f t="shared" si="10"/>
        <v>2.127792307507737</v>
      </c>
      <c r="P85" s="38">
        <f t="shared" si="10"/>
        <v>2.0228163271207773</v>
      </c>
      <c r="Q85" s="38">
        <f t="shared" si="9"/>
        <v>2.0228163271207715</v>
      </c>
      <c r="R85" s="2"/>
      <c r="S85" s="2"/>
      <c r="T85" s="7" t="s">
        <v>17</v>
      </c>
      <c r="U85" s="8">
        <v>2.0157744373920701</v>
      </c>
      <c r="V85" s="8">
        <v>2.1</v>
      </c>
      <c r="W85" s="8">
        <v>2.1</v>
      </c>
      <c r="X85" s="11" t="s">
        <v>17</v>
      </c>
      <c r="Y85">
        <v>1.8</v>
      </c>
      <c r="Z85">
        <v>1.3</v>
      </c>
      <c r="AA85">
        <v>1.5</v>
      </c>
      <c r="AB85" s="2"/>
      <c r="AC85" s="2"/>
      <c r="AD85" s="2"/>
      <c r="AF85" s="2"/>
      <c r="AG85" s="2"/>
    </row>
    <row r="86" spans="1:33" ht="12.75" customHeight="1">
      <c r="A86" s="3">
        <v>2004</v>
      </c>
      <c r="B86">
        <v>108.18</v>
      </c>
      <c r="C86">
        <v>109.185</v>
      </c>
      <c r="D86">
        <v>109.807</v>
      </c>
      <c r="E86">
        <v>110.67700000000001</v>
      </c>
      <c r="F86">
        <v>109.462</v>
      </c>
      <c r="G86" s="32">
        <f>+(B86+C86+D86+E86)/4</f>
        <v>109.46225000000001</v>
      </c>
      <c r="H86" s="2">
        <f t="shared" si="11"/>
        <v>108.59400000000001</v>
      </c>
      <c r="I86" s="2">
        <f t="shared" si="5"/>
        <v>109.19786418896499</v>
      </c>
      <c r="J86" s="2"/>
      <c r="K86" s="2"/>
      <c r="L86" s="2"/>
      <c r="N86" s="2">
        <f t="shared" ref="N86:O88" si="12">100*(F86-F85)/F85</f>
        <v>2.86911821368493</v>
      </c>
      <c r="O86" s="2">
        <f t="shared" si="12"/>
        <v>2.8688697907611798</v>
      </c>
      <c r="P86" s="38">
        <f t="shared" si="9"/>
        <v>2.6020408163265349</v>
      </c>
      <c r="Q86" s="38">
        <f t="shared" si="9"/>
        <v>2.6020408163265429</v>
      </c>
      <c r="R86" s="2"/>
      <c r="S86" s="2"/>
      <c r="T86" s="7" t="s">
        <v>18</v>
      </c>
      <c r="U86" s="8">
        <v>1.99916924602377</v>
      </c>
      <c r="V86" s="8">
        <v>2.1</v>
      </c>
      <c r="W86" s="8">
        <v>2.1</v>
      </c>
      <c r="X86" s="11" t="s">
        <v>18</v>
      </c>
      <c r="Y86">
        <v>1.7</v>
      </c>
      <c r="Z86">
        <v>1.5</v>
      </c>
      <c r="AA86">
        <v>1.3</v>
      </c>
      <c r="AB86" s="2"/>
      <c r="AC86" s="2"/>
      <c r="AD86" s="2"/>
      <c r="AF86" s="2"/>
      <c r="AG86" s="2"/>
    </row>
    <row r="87" spans="1:33" ht="12.75" customHeight="1">
      <c r="A87" s="3">
        <v>2005</v>
      </c>
      <c r="B87" s="30">
        <v>111.77800000000001</v>
      </c>
      <c r="C87" s="30">
        <v>112.357</v>
      </c>
      <c r="D87" s="30">
        <v>113.48699999999999</v>
      </c>
      <c r="E87" s="30">
        <v>114.536</v>
      </c>
      <c r="F87" s="30">
        <v>113.039</v>
      </c>
      <c r="G87" s="32">
        <f>+(B87+C87+D87+E87)/4</f>
        <v>113.03949999999999</v>
      </c>
      <c r="H87" s="2">
        <f t="shared" si="11"/>
        <v>112.07474999999999</v>
      </c>
      <c r="I87" s="2">
        <f t="shared" si="5"/>
        <v>112.69796977284381</v>
      </c>
      <c r="J87" s="2"/>
      <c r="K87" s="2"/>
      <c r="L87" s="31"/>
      <c r="N87" s="2">
        <f t="shared" si="12"/>
        <v>3.2678006979591072</v>
      </c>
      <c r="O87" s="2">
        <f t="shared" si="12"/>
        <v>3.2680216238931483</v>
      </c>
      <c r="P87" s="38">
        <f>100*(H87-H86)/H86</f>
        <v>3.2052875849494318</v>
      </c>
      <c r="Q87" s="38">
        <f t="shared" si="9"/>
        <v>3.2052875849494171</v>
      </c>
      <c r="R87" s="5"/>
      <c r="S87" s="5"/>
      <c r="T87" s="7" t="s">
        <v>19</v>
      </c>
      <c r="U87" s="8">
        <v>2.0044314245804</v>
      </c>
      <c r="V87" s="8">
        <v>2.1</v>
      </c>
      <c r="W87" s="8">
        <v>2.1</v>
      </c>
      <c r="X87" s="11" t="s">
        <v>19</v>
      </c>
      <c r="Y87">
        <v>1.8</v>
      </c>
      <c r="Z87">
        <v>1.5</v>
      </c>
      <c r="AA87">
        <v>1.3</v>
      </c>
      <c r="AB87" s="28">
        <v>2</v>
      </c>
      <c r="AC87" s="2"/>
      <c r="AD87" s="2"/>
      <c r="AF87" s="2"/>
      <c r="AG87" s="2"/>
    </row>
    <row r="88" spans="1:33" ht="12.75" customHeight="1">
      <c r="A88" s="3">
        <v>2006</v>
      </c>
      <c r="B88" s="30">
        <v>115.536</v>
      </c>
      <c r="C88" s="30">
        <v>116.31699999999999</v>
      </c>
      <c r="D88" s="30">
        <v>117.10899999999999</v>
      </c>
      <c r="E88" s="30">
        <v>117.742</v>
      </c>
      <c r="F88" s="30">
        <v>116.676</v>
      </c>
      <c r="G88" s="32">
        <f>+(B88+C88+D88+E88)/4</f>
        <v>116.676</v>
      </c>
      <c r="H88" s="2">
        <f t="shared" si="11"/>
        <v>115.8745</v>
      </c>
      <c r="I88" s="2">
        <f t="shared" si="5"/>
        <v>116.51884923627659</v>
      </c>
      <c r="J88" s="2"/>
      <c r="L88" s="31"/>
      <c r="N88" s="2">
        <f t="shared" si="12"/>
        <v>3.2174736153009142</v>
      </c>
      <c r="O88" s="2">
        <f t="shared" si="12"/>
        <v>3.2170170604080988</v>
      </c>
      <c r="P88" s="38">
        <f>100*(H88-H87)/H87</f>
        <v>3.39037115853482</v>
      </c>
      <c r="Q88" s="38">
        <f t="shared" si="9"/>
        <v>3.3903711585348226</v>
      </c>
      <c r="R88" s="2"/>
      <c r="S88" s="2"/>
      <c r="T88" s="7" t="s">
        <v>20</v>
      </c>
      <c r="U88" s="8">
        <v>2.00711322127614</v>
      </c>
      <c r="V88" s="8">
        <v>2.1</v>
      </c>
      <c r="W88" s="8">
        <v>2.1</v>
      </c>
      <c r="X88" s="11" t="s">
        <v>20</v>
      </c>
      <c r="Y88">
        <v>1.9</v>
      </c>
      <c r="Z88">
        <v>1.6</v>
      </c>
      <c r="AA88">
        <v>1.5</v>
      </c>
      <c r="AB88" s="28">
        <v>2</v>
      </c>
      <c r="AC88" s="31">
        <v>2.8</v>
      </c>
      <c r="AD88" s="2"/>
      <c r="AG88" s="2"/>
    </row>
    <row r="89" spans="1:33" ht="12.75" customHeight="1">
      <c r="A89" s="3">
        <v>2007</v>
      </c>
      <c r="B89" s="30">
        <v>118.935</v>
      </c>
      <c r="C89" s="30">
        <v>119.53100000000001</v>
      </c>
      <c r="D89" s="30">
        <v>119.98399999999999</v>
      </c>
      <c r="E89" s="30">
        <v>120.82599999999999</v>
      </c>
      <c r="F89" s="30">
        <v>119.819</v>
      </c>
      <c r="G89" s="32">
        <f>+(B89+C89+D89+E89)/4</f>
        <v>119.81899999999999</v>
      </c>
      <c r="H89" s="2">
        <f t="shared" si="11"/>
        <v>119.048</v>
      </c>
      <c r="I89" s="2">
        <f t="shared" si="5"/>
        <v>119.70999627942521</v>
      </c>
      <c r="J89" s="2"/>
      <c r="K89" s="36">
        <v>2.7</v>
      </c>
      <c r="L89" s="31"/>
      <c r="N89" s="2">
        <f>100*(F89-F88)/F88</f>
        <v>2.6937844972402214</v>
      </c>
      <c r="O89" s="2">
        <f>100*(G89-G88)/G88</f>
        <v>2.693784497240209</v>
      </c>
      <c r="P89" s="38">
        <f>100*(H89-H88)/H88</f>
        <v>2.7387388942347144</v>
      </c>
      <c r="Q89" s="38">
        <f t="shared" si="9"/>
        <v>2.7387388942347166</v>
      </c>
      <c r="R89" s="2"/>
      <c r="S89" s="2"/>
      <c r="T89" s="7" t="s">
        <v>21</v>
      </c>
      <c r="U89" s="8">
        <v>1.99813148614185</v>
      </c>
      <c r="V89" s="8">
        <v>2.1</v>
      </c>
      <c r="W89" s="8">
        <v>2.1</v>
      </c>
      <c r="X89" s="11" t="s">
        <v>21</v>
      </c>
      <c r="Y89">
        <v>1.9</v>
      </c>
      <c r="Z89">
        <v>1.7</v>
      </c>
      <c r="AA89">
        <v>1.7</v>
      </c>
      <c r="AB89" s="28">
        <v>2.1</v>
      </c>
      <c r="AC89" s="31">
        <v>2.5</v>
      </c>
      <c r="AD89" s="35">
        <v>3.1</v>
      </c>
      <c r="AF89" s="36">
        <v>2.7</v>
      </c>
      <c r="AG89" s="2"/>
    </row>
    <row r="90" spans="1:33" ht="12.75" customHeight="1">
      <c r="A90" s="3">
        <v>2008</v>
      </c>
      <c r="B90" s="30">
        <v>121.613</v>
      </c>
      <c r="C90" s="30">
        <v>121.95099999999999</v>
      </c>
      <c r="D90" s="30">
        <v>123.205</v>
      </c>
      <c r="E90" s="30"/>
      <c r="H90" s="2">
        <f t="shared" si="11"/>
        <v>121.89874999999999</v>
      </c>
      <c r="I90" s="2">
        <f t="shared" si="5"/>
        <v>122.57659859020383</v>
      </c>
      <c r="J90" s="37">
        <v>2.4</v>
      </c>
      <c r="K90" s="36">
        <v>1.9</v>
      </c>
      <c r="L90" s="31"/>
      <c r="N90" s="2"/>
      <c r="O90" s="2"/>
      <c r="P90" s="38">
        <f t="shared" si="9"/>
        <v>2.3946223372085131</v>
      </c>
      <c r="Q90" s="38">
        <f t="shared" si="9"/>
        <v>2.3946223372085309</v>
      </c>
      <c r="R90" s="2"/>
      <c r="S90" s="2"/>
      <c r="T90" s="7" t="s">
        <v>22</v>
      </c>
      <c r="U90" s="8">
        <v>2.0256219829186901</v>
      </c>
      <c r="V90" s="8">
        <v>2.1</v>
      </c>
      <c r="W90" s="8">
        <v>2.1</v>
      </c>
      <c r="X90" s="11" t="s">
        <v>22</v>
      </c>
      <c r="Y90">
        <v>1.9</v>
      </c>
      <c r="Z90">
        <v>1.8</v>
      </c>
      <c r="AA90">
        <v>1.9</v>
      </c>
      <c r="AB90" s="28">
        <v>2.1</v>
      </c>
      <c r="AC90" s="31">
        <v>2.2000000000000002</v>
      </c>
      <c r="AD90" s="35">
        <v>2.5</v>
      </c>
      <c r="AF90" s="36">
        <v>1.9</v>
      </c>
      <c r="AG90" s="37">
        <v>2.4</v>
      </c>
    </row>
    <row r="91" spans="1:33" ht="12.75" customHeight="1">
      <c r="A91" s="3">
        <v>2009</v>
      </c>
      <c r="B91" s="30"/>
      <c r="C91" s="30"/>
      <c r="D91" s="30"/>
      <c r="E91" s="30"/>
      <c r="H91" s="2">
        <f t="shared" ref="H91:H101" si="13">H90*(1+J91/100)</f>
        <v>124.82432</v>
      </c>
      <c r="I91" s="2">
        <f t="shared" si="5"/>
        <v>125.51843695636872</v>
      </c>
      <c r="J91" s="37">
        <v>2.4</v>
      </c>
      <c r="K91" s="36">
        <v>2</v>
      </c>
      <c r="L91" s="31"/>
      <c r="N91" s="2"/>
      <c r="O91" s="2"/>
      <c r="P91" s="38">
        <f t="shared" si="9"/>
        <v>2.4000000000000061</v>
      </c>
      <c r="Q91" s="38">
        <f t="shared" si="9"/>
        <v>2.3999999999999964</v>
      </c>
      <c r="R91" s="2"/>
      <c r="S91" s="2"/>
      <c r="T91" s="7" t="s">
        <v>29</v>
      </c>
      <c r="U91" s="8">
        <v>2.0209924397291301</v>
      </c>
      <c r="V91" s="8">
        <v>2.1</v>
      </c>
      <c r="W91" s="8">
        <v>2.1</v>
      </c>
      <c r="X91" s="11" t="s">
        <v>29</v>
      </c>
      <c r="Y91">
        <v>1.9</v>
      </c>
      <c r="Z91">
        <v>1.8</v>
      </c>
      <c r="AA91">
        <v>2</v>
      </c>
      <c r="AB91" s="28">
        <v>2.1</v>
      </c>
      <c r="AC91" s="31">
        <v>2.2000000000000002</v>
      </c>
      <c r="AD91" s="35">
        <v>2.4</v>
      </c>
      <c r="AF91" s="36">
        <v>2</v>
      </c>
      <c r="AG91" s="37">
        <v>2.4</v>
      </c>
    </row>
    <row r="92" spans="1:33" ht="12.75" customHeight="1">
      <c r="A92" s="3">
        <v>2010</v>
      </c>
      <c r="B92" s="30"/>
      <c r="C92" s="30"/>
      <c r="D92" s="30"/>
      <c r="E92" s="30"/>
      <c r="H92" s="2">
        <f t="shared" si="13"/>
        <v>126.82150912</v>
      </c>
      <c r="I92" s="2">
        <f t="shared" si="5"/>
        <v>127.52673194767063</v>
      </c>
      <c r="J92" s="37">
        <v>1.6</v>
      </c>
      <c r="K92" s="36">
        <v>2</v>
      </c>
      <c r="L92" s="31"/>
      <c r="N92" s="2"/>
      <c r="O92" s="2"/>
      <c r="P92" s="38">
        <f>100*(H92-H91)/H91</f>
        <v>1.6000000000000012</v>
      </c>
      <c r="Q92" s="38">
        <f t="shared" ref="Q92:Q101" si="14">100*(I92-I91)/I91</f>
        <v>1.6000000000000079</v>
      </c>
      <c r="R92" s="2"/>
      <c r="S92" s="2"/>
      <c r="T92" s="7" t="s">
        <v>30</v>
      </c>
      <c r="U92" s="8">
        <v>2.0406140868965501</v>
      </c>
      <c r="V92" s="8">
        <v>2.1</v>
      </c>
      <c r="W92" s="8">
        <v>2.1</v>
      </c>
      <c r="X92" s="11" t="s">
        <v>30</v>
      </c>
      <c r="Y92">
        <v>1.9</v>
      </c>
      <c r="Z92">
        <v>1.8</v>
      </c>
      <c r="AA92">
        <v>2</v>
      </c>
      <c r="AB92" s="28">
        <v>2.1</v>
      </c>
      <c r="AC92" s="31">
        <v>2.1</v>
      </c>
      <c r="AD92" s="35">
        <v>2.2999999999999998</v>
      </c>
      <c r="AF92" s="36">
        <v>2</v>
      </c>
      <c r="AG92" s="37">
        <v>1.6</v>
      </c>
    </row>
    <row r="93" spans="1:33" ht="12.75" customHeight="1">
      <c r="A93" s="3">
        <v>2011</v>
      </c>
      <c r="B93" s="30"/>
      <c r="C93" s="30"/>
      <c r="D93" s="30"/>
      <c r="E93" s="30"/>
      <c r="H93" s="2">
        <f t="shared" si="13"/>
        <v>128.7238317568</v>
      </c>
      <c r="I93" s="2">
        <f t="shared" si="5"/>
        <v>129.43963292688568</v>
      </c>
      <c r="J93" s="37">
        <v>1.5</v>
      </c>
      <c r="K93" s="36">
        <v>2</v>
      </c>
      <c r="L93" s="31"/>
      <c r="O93" s="2"/>
      <c r="P93" s="38">
        <f>100*(H93-H92)/H92</f>
        <v>1.4999999999999951</v>
      </c>
      <c r="Q93" s="38">
        <f t="shared" si="14"/>
        <v>1.4999999999999947</v>
      </c>
      <c r="X93" s="25" t="s">
        <v>36</v>
      </c>
      <c r="Y93">
        <v>1.9</v>
      </c>
      <c r="Z93">
        <v>1.8</v>
      </c>
      <c r="AA93">
        <v>2</v>
      </c>
      <c r="AB93" s="28">
        <v>2.1</v>
      </c>
      <c r="AC93" s="31">
        <v>2.1</v>
      </c>
      <c r="AD93" s="35">
        <v>2.2000000000000002</v>
      </c>
      <c r="AF93" s="36">
        <v>2</v>
      </c>
      <c r="AG93" s="37">
        <v>1.5</v>
      </c>
    </row>
    <row r="94" spans="1:33" ht="12.75" customHeight="1">
      <c r="A94" s="3">
        <v>2012</v>
      </c>
      <c r="B94" s="30"/>
      <c r="C94" s="30"/>
      <c r="D94" s="30"/>
      <c r="E94" s="30"/>
      <c r="H94" s="2">
        <f t="shared" si="13"/>
        <v>130.65468923315197</v>
      </c>
      <c r="I94" s="2">
        <f t="shared" si="5"/>
        <v>131.38122742078892</v>
      </c>
      <c r="J94" s="37">
        <v>1.5</v>
      </c>
      <c r="K94" s="36">
        <v>2</v>
      </c>
      <c r="L94" s="31"/>
      <c r="O94" s="2"/>
      <c r="P94" s="38">
        <f>100*(H94-H93)/H93</f>
        <v>1.4999999999999802</v>
      </c>
      <c r="Q94" s="38">
        <f t="shared" si="14"/>
        <v>1.499999999999964</v>
      </c>
      <c r="X94" s="25" t="s">
        <v>37</v>
      </c>
      <c r="Y94">
        <v>1.9</v>
      </c>
      <c r="Z94">
        <v>1.8</v>
      </c>
      <c r="AA94">
        <v>2</v>
      </c>
      <c r="AB94" s="28">
        <v>2.1</v>
      </c>
      <c r="AC94" s="31">
        <v>2.1</v>
      </c>
      <c r="AD94" s="35">
        <v>2.1</v>
      </c>
      <c r="AF94" s="36">
        <v>2</v>
      </c>
      <c r="AG94" s="37">
        <v>1.5</v>
      </c>
    </row>
    <row r="95" spans="1:33" ht="12.75" customHeight="1">
      <c r="A95" s="3">
        <v>2013</v>
      </c>
      <c r="B95" s="30"/>
      <c r="C95" s="30"/>
      <c r="D95" s="30"/>
      <c r="E95" s="30"/>
      <c r="H95" s="2">
        <f t="shared" si="13"/>
        <v>132.87581895011553</v>
      </c>
      <c r="I95" s="2">
        <f t="shared" si="5"/>
        <v>133.61470828694232</v>
      </c>
      <c r="J95" s="37">
        <v>1.7</v>
      </c>
      <c r="K95" s="36">
        <v>2</v>
      </c>
      <c r="L95" s="31"/>
      <c r="O95" s="2"/>
      <c r="P95" s="38">
        <f t="shared" ref="P95:P101" si="15">100*(H95-H94)/H94</f>
        <v>1.699999999999982</v>
      </c>
      <c r="Q95" s="38">
        <f t="shared" si="14"/>
        <v>1.6999999999999911</v>
      </c>
      <c r="R95" s="2"/>
      <c r="S95" s="2"/>
      <c r="X95" s="27">
        <v>2013</v>
      </c>
      <c r="Z95">
        <v>1.8</v>
      </c>
      <c r="AA95">
        <v>2</v>
      </c>
      <c r="AB95" s="28">
        <v>2.1</v>
      </c>
      <c r="AC95" s="31">
        <v>2.2000000000000002</v>
      </c>
      <c r="AD95" s="35">
        <v>2</v>
      </c>
      <c r="AF95" s="36">
        <v>2</v>
      </c>
      <c r="AG95" s="37">
        <v>1.7</v>
      </c>
    </row>
    <row r="96" spans="1:33" ht="12.75" customHeight="1">
      <c r="A96" s="3">
        <v>2014</v>
      </c>
      <c r="B96" s="30"/>
      <c r="C96" s="30"/>
      <c r="D96" s="30"/>
      <c r="E96" s="30"/>
      <c r="H96" s="2">
        <f t="shared" si="13"/>
        <v>135.13470787226748</v>
      </c>
      <c r="I96" s="2">
        <f t="shared" si="5"/>
        <v>135.88615832782031</v>
      </c>
      <c r="J96" s="37">
        <v>1.7</v>
      </c>
      <c r="K96" s="36">
        <v>2</v>
      </c>
      <c r="L96" s="31"/>
      <c r="P96" s="38">
        <f t="shared" si="15"/>
        <v>1.6999999999999922</v>
      </c>
      <c r="Q96" s="38">
        <f t="shared" si="14"/>
        <v>1.6999999999999811</v>
      </c>
      <c r="R96" s="2"/>
      <c r="S96" s="2"/>
      <c r="X96" s="27">
        <v>2014</v>
      </c>
      <c r="AA96">
        <v>2</v>
      </c>
      <c r="AB96" s="28">
        <v>2.1</v>
      </c>
      <c r="AC96" s="31">
        <v>2.2000000000000002</v>
      </c>
      <c r="AD96" s="35">
        <v>2</v>
      </c>
      <c r="AF96" s="36">
        <v>2</v>
      </c>
      <c r="AG96" s="37">
        <v>1.7</v>
      </c>
    </row>
    <row r="97" spans="1:33" ht="12.75" customHeight="1">
      <c r="A97" s="3">
        <v>2015</v>
      </c>
      <c r="B97" s="30"/>
      <c r="C97" s="30"/>
      <c r="D97" s="30"/>
      <c r="E97" s="30"/>
      <c r="H97" s="2">
        <f t="shared" si="13"/>
        <v>137.56713261396831</v>
      </c>
      <c r="I97" s="2">
        <f t="shared" si="5"/>
        <v>138.33210917772112</v>
      </c>
      <c r="J97" s="37">
        <v>1.8</v>
      </c>
      <c r="K97" s="36">
        <v>2</v>
      </c>
      <c r="L97" s="31"/>
      <c r="P97" s="38">
        <f t="shared" si="15"/>
        <v>1.8000000000000098</v>
      </c>
      <c r="Q97" s="38">
        <f t="shared" si="14"/>
        <v>1.8000000000000334</v>
      </c>
      <c r="AB97" s="28">
        <v>2.1</v>
      </c>
      <c r="AC97" s="31">
        <v>2.2000000000000002</v>
      </c>
      <c r="AD97" s="35">
        <v>2</v>
      </c>
      <c r="AF97" s="36">
        <v>2</v>
      </c>
      <c r="AG97" s="37">
        <v>1.8</v>
      </c>
    </row>
    <row r="98" spans="1:33" ht="12.75" customHeight="1">
      <c r="A98" s="3">
        <v>2016</v>
      </c>
      <c r="H98" s="2">
        <f t="shared" si="13"/>
        <v>140.04334100101974</v>
      </c>
      <c r="I98" s="2">
        <f t="shared" si="5"/>
        <v>140.82208714292008</v>
      </c>
      <c r="J98" s="37">
        <v>1.8</v>
      </c>
      <c r="K98" s="36">
        <v>2</v>
      </c>
      <c r="L98" s="31"/>
      <c r="P98" s="38">
        <f t="shared" si="15"/>
        <v>1.7999999999999994</v>
      </c>
      <c r="Q98" s="38">
        <f t="shared" si="14"/>
        <v>1.7999999999999856</v>
      </c>
      <c r="AC98" s="31">
        <v>2.2000000000000002</v>
      </c>
      <c r="AD98" s="35">
        <v>2</v>
      </c>
      <c r="AF98" s="36">
        <v>2</v>
      </c>
      <c r="AG98" s="37">
        <v>1.8</v>
      </c>
    </row>
    <row r="99" spans="1:33" ht="12.75" customHeight="1">
      <c r="A99" s="3">
        <v>2017</v>
      </c>
      <c r="H99" s="2">
        <f t="shared" si="13"/>
        <v>142.56412113903809</v>
      </c>
      <c r="I99" s="2">
        <f t="shared" si="5"/>
        <v>143.35688471149263</v>
      </c>
      <c r="J99" s="37">
        <v>1.8</v>
      </c>
      <c r="K99" s="36">
        <v>2</v>
      </c>
      <c r="P99" s="38">
        <f t="shared" si="15"/>
        <v>1.799999999999998</v>
      </c>
      <c r="Q99" s="38">
        <f t="shared" si="14"/>
        <v>1.7999999999999869</v>
      </c>
      <c r="AC99" s="31">
        <v>2.2000000000000002</v>
      </c>
      <c r="AD99" s="35">
        <v>2</v>
      </c>
      <c r="AF99" s="36">
        <v>2</v>
      </c>
      <c r="AG99" s="37">
        <v>1.8</v>
      </c>
    </row>
    <row r="100" spans="1:33" ht="12.75" customHeight="1">
      <c r="A100" s="3">
        <v>2018</v>
      </c>
      <c r="H100" s="2">
        <f t="shared" si="13"/>
        <v>145.13027531954077</v>
      </c>
      <c r="I100" s="2">
        <f t="shared" si="5"/>
        <v>145.93730863629952</v>
      </c>
      <c r="J100" s="37">
        <v>1.8</v>
      </c>
      <c r="K100" s="36">
        <v>2</v>
      </c>
      <c r="P100" s="38">
        <f t="shared" si="15"/>
        <v>1.7999999999999952</v>
      </c>
      <c r="Q100" s="38">
        <f t="shared" si="14"/>
        <v>1.8000000000000185</v>
      </c>
      <c r="AD100" s="35">
        <v>2</v>
      </c>
      <c r="AF100" s="36">
        <v>2</v>
      </c>
      <c r="AG100" s="37">
        <v>1.8</v>
      </c>
    </row>
    <row r="101" spans="1:33" ht="12.75" customHeight="1">
      <c r="A101" s="3">
        <v>2019</v>
      </c>
      <c r="H101" s="2">
        <f t="shared" si="13"/>
        <v>147.7426202752925</v>
      </c>
      <c r="I101" s="2">
        <f t="shared" si="5"/>
        <v>148.56418019175288</v>
      </c>
      <c r="J101" s="37">
        <v>1.8</v>
      </c>
      <c r="P101" s="38">
        <f t="shared" si="15"/>
        <v>1.7999999999999927</v>
      </c>
      <c r="Q101" s="38">
        <f t="shared" si="14"/>
        <v>1.7999999999999805</v>
      </c>
      <c r="AG101" s="37">
        <v>1.8</v>
      </c>
    </row>
    <row r="102" spans="1:33" ht="12.75" customHeight="1">
      <c r="A102" s="3"/>
    </row>
    <row r="103" spans="1:33" ht="12.75" customHeight="1">
      <c r="A103" s="3"/>
    </row>
    <row r="104" spans="1:33" ht="12.75" customHeight="1">
      <c r="A104" s="3"/>
    </row>
    <row r="105" spans="1:33" ht="12.75" customHeight="1">
      <c r="A105" s="3"/>
    </row>
    <row r="106" spans="1:33" ht="12.75" customHeight="1">
      <c r="A106" s="3"/>
    </row>
    <row r="107" spans="1:33" ht="12.75" customHeight="1">
      <c r="A107" s="3"/>
    </row>
    <row r="108" spans="1:33" ht="12.75" customHeight="1">
      <c r="A108" s="3"/>
    </row>
    <row r="109" spans="1:33" ht="12.75" customHeight="1">
      <c r="A109" s="3"/>
    </row>
    <row r="110" spans="1:33" ht="12.75" customHeight="1">
      <c r="A110" s="3"/>
      <c r="B110" t="s">
        <v>48</v>
      </c>
    </row>
    <row r="111" spans="1:33">
      <c r="A111" s="3"/>
      <c r="B111" t="s">
        <v>47</v>
      </c>
      <c r="H111" t="s">
        <v>49</v>
      </c>
    </row>
    <row r="112" spans="1:33">
      <c r="A112" s="3"/>
    </row>
    <row r="113" spans="1:3">
      <c r="A113" s="3"/>
      <c r="B113" t="s">
        <v>38</v>
      </c>
    </row>
    <row r="114" spans="1:3">
      <c r="A114" s="3"/>
      <c r="B114" t="s">
        <v>39</v>
      </c>
    </row>
    <row r="115" spans="1:3">
      <c r="A115" s="3"/>
    </row>
    <row r="116" spans="1:3">
      <c r="B116" t="s">
        <v>53</v>
      </c>
    </row>
    <row r="117" spans="1:3">
      <c r="B117" t="s">
        <v>54</v>
      </c>
    </row>
    <row r="118" spans="1:3">
      <c r="B118" s="29" t="s">
        <v>55</v>
      </c>
    </row>
    <row r="119" spans="1:3">
      <c r="B119" t="s">
        <v>56</v>
      </c>
      <c r="C119" t="s">
        <v>57</v>
      </c>
    </row>
    <row r="120" spans="1:3">
      <c r="C120" t="s">
        <v>58</v>
      </c>
    </row>
    <row r="122" spans="1:3">
      <c r="B122" t="s">
        <v>59</v>
      </c>
    </row>
    <row r="123" spans="1:3">
      <c r="B123" t="s">
        <v>61</v>
      </c>
    </row>
    <row r="124" spans="1:3">
      <c r="B124" s="29" t="s">
        <v>55</v>
      </c>
    </row>
    <row r="125" spans="1:3">
      <c r="B125" t="s">
        <v>56</v>
      </c>
      <c r="C125" s="29" t="s">
        <v>60</v>
      </c>
    </row>
    <row r="126" spans="1:3">
      <c r="C126" t="s">
        <v>62</v>
      </c>
    </row>
    <row r="128" spans="1:3">
      <c r="B128" t="s">
        <v>66</v>
      </c>
    </row>
    <row r="129" spans="2:7">
      <c r="B129" t="s">
        <v>67</v>
      </c>
    </row>
    <row r="130" spans="2:7">
      <c r="B130" s="29" t="s">
        <v>69</v>
      </c>
    </row>
    <row r="131" spans="2:7">
      <c r="B131" t="s">
        <v>56</v>
      </c>
      <c r="C131" s="29" t="s">
        <v>60</v>
      </c>
    </row>
    <row r="132" spans="2:7">
      <c r="C132" t="s">
        <v>62</v>
      </c>
    </row>
    <row r="133" spans="2:7">
      <c r="B133" t="s">
        <v>56</v>
      </c>
      <c r="C133" t="s">
        <v>70</v>
      </c>
      <c r="F133" t="s">
        <v>49</v>
      </c>
    </row>
    <row r="135" spans="2:7">
      <c r="B135" t="s">
        <v>72</v>
      </c>
    </row>
    <row r="136" spans="2:7">
      <c r="B136" t="s">
        <v>73</v>
      </c>
    </row>
    <row r="137" spans="2:7">
      <c r="B137" s="29" t="s">
        <v>76</v>
      </c>
    </row>
    <row r="138" spans="2:7">
      <c r="B138" t="s">
        <v>56</v>
      </c>
      <c r="C138" s="29" t="s">
        <v>74</v>
      </c>
      <c r="G138" s="32" t="s">
        <v>75</v>
      </c>
    </row>
    <row r="139" spans="2:7">
      <c r="C139" t="s">
        <v>77</v>
      </c>
    </row>
    <row r="140" spans="2:7">
      <c r="B140" t="s">
        <v>56</v>
      </c>
      <c r="C140" t="s">
        <v>70</v>
      </c>
      <c r="F140" t="s">
        <v>49</v>
      </c>
    </row>
    <row r="142" spans="2:7">
      <c r="B142" t="s">
        <v>78</v>
      </c>
    </row>
    <row r="143" spans="2:7">
      <c r="B143" t="s">
        <v>73</v>
      </c>
    </row>
    <row r="144" spans="2:7">
      <c r="B144" s="29" t="s">
        <v>81</v>
      </c>
    </row>
    <row r="145" spans="2:7">
      <c r="B145" t="s">
        <v>56</v>
      </c>
      <c r="C145" s="29" t="s">
        <v>74</v>
      </c>
      <c r="G145" s="32" t="s">
        <v>79</v>
      </c>
    </row>
    <row r="146" spans="2:7">
      <c r="C146" t="s">
        <v>80</v>
      </c>
    </row>
    <row r="147" spans="2:7">
      <c r="B147" t="s">
        <v>56</v>
      </c>
      <c r="C147" t="s">
        <v>70</v>
      </c>
      <c r="F147" t="s">
        <v>49</v>
      </c>
    </row>
    <row r="150" spans="2:7">
      <c r="B150" s="41" t="s">
        <v>83</v>
      </c>
    </row>
    <row r="151" spans="2:7">
      <c r="B151" s="41" t="s">
        <v>84</v>
      </c>
    </row>
    <row r="152" spans="2:7">
      <c r="B152" s="29" t="s">
        <v>81</v>
      </c>
    </row>
    <row r="153" spans="2:7">
      <c r="B153" t="s">
        <v>56</v>
      </c>
      <c r="C153" s="29" t="s">
        <v>74</v>
      </c>
      <c r="G153" s="32" t="s">
        <v>79</v>
      </c>
    </row>
    <row r="154" spans="2:7">
      <c r="C154" t="s">
        <v>80</v>
      </c>
    </row>
    <row r="155" spans="2:7">
      <c r="B155" t="s">
        <v>56</v>
      </c>
      <c r="C155" t="s">
        <v>70</v>
      </c>
      <c r="F155" t="s">
        <v>49</v>
      </c>
    </row>
  </sheetData>
  <customSheetViews>
    <customSheetView guid="{5DE75190-EB8A-4884-8D7B-4195783B77A5}" scale="80" showRuler="0">
      <pane xSplit="1" ySplit="10" topLeftCell="B21" activePane="bottomRight" state="frozen"/>
      <selection pane="bottomRight" activeCell="G30" sqref="G30"/>
      <pageMargins left="0.75" right="0.75" top="1" bottom="1" header="0.5" footer="0.5"/>
      <pageSetup orientation="portrait" r:id="rId1"/>
      <headerFooter alignWithMargins="0"/>
    </customSheetView>
    <customSheetView guid="{86F0D8D6-85B2-4436-8616-38C8103C411F}" scale="80" showRuler="0">
      <pane xSplit="1" ySplit="10" topLeftCell="B21" activePane="bottomRight" state="frozen"/>
      <selection pane="bottomRight" activeCell="G30" sqref="G30"/>
      <pageMargins left="0.75" right="0.75" top="1" bottom="1" header="0.5" footer="0.5"/>
      <pageSetup orientation="portrait" r:id="rId2"/>
      <headerFooter alignWithMargins="0"/>
    </customSheetView>
  </customSheetViews>
  <mergeCells count="1">
    <mergeCell ref="N7:P7"/>
  </mergeCells>
  <phoneticPr fontId="0" type="noConversion"/>
  <hyperlinks>
    <hyperlink ref="B118" r:id="rId3"/>
    <hyperlink ref="B124" r:id="rId4"/>
    <hyperlink ref="C125" r:id="rId5"/>
    <hyperlink ref="C131" r:id="rId6"/>
    <hyperlink ref="C138" r:id="rId7"/>
    <hyperlink ref="C145" r:id="rId8"/>
    <hyperlink ref="C153" r:id="rId9"/>
    <hyperlink ref="B152" r:id="rId10"/>
  </hyperlinks>
  <pageMargins left="0.75" right="0.75" top="1" bottom="1" header="0.5" footer="0.5"/>
  <pageSetup orientation="landscape" r:id="rId11"/>
  <headerFooter alignWithMargins="0"/>
</worksheet>
</file>

<file path=xl/worksheets/sheet4.xml><?xml version="1.0" encoding="utf-8"?>
<worksheet xmlns="http://schemas.openxmlformats.org/spreadsheetml/2006/main" xmlns:r="http://schemas.openxmlformats.org/officeDocument/2006/relationships">
  <dimension ref="A1:IP186"/>
  <sheetViews>
    <sheetView workbookViewId="0">
      <pane xSplit="1" ySplit="10" topLeftCell="F11" activePane="bottomRight" state="frozen"/>
      <selection pane="topRight" activeCell="B1" sqref="B1"/>
      <selection pane="bottomLeft" activeCell="A11" sqref="A11"/>
      <selection pane="bottomRight" activeCell="K178" sqref="K178"/>
    </sheetView>
  </sheetViews>
  <sheetFormatPr defaultRowHeight="12.75"/>
  <cols>
    <col min="7" max="7" width="13.140625" style="32" customWidth="1"/>
    <col min="8" max="8" width="12.5703125" customWidth="1"/>
    <col min="9" max="15" width="13.7109375" customWidth="1"/>
    <col min="18" max="19" width="9.140625" style="38"/>
    <col min="23" max="23" width="13.5703125" customWidth="1"/>
    <col min="24" max="25" width="12.85546875" customWidth="1"/>
    <col min="30" max="30" width="12.7109375" customWidth="1"/>
    <col min="36" max="36" width="15.5703125" customWidth="1"/>
  </cols>
  <sheetData>
    <row r="1" spans="1:249">
      <c r="A1" t="s">
        <v>0</v>
      </c>
    </row>
    <row r="3" spans="1:249">
      <c r="F3" t="s">
        <v>85</v>
      </c>
    </row>
    <row r="4" spans="1:249">
      <c r="F4" t="s">
        <v>0</v>
      </c>
    </row>
    <row r="5" spans="1:249">
      <c r="F5" t="s">
        <v>31</v>
      </c>
    </row>
    <row r="6" spans="1:249">
      <c r="F6" t="s">
        <v>86</v>
      </c>
    </row>
    <row r="7" spans="1:249">
      <c r="F7" s="4" t="s">
        <v>5</v>
      </c>
      <c r="G7" s="33"/>
      <c r="H7" s="4"/>
      <c r="I7" s="4"/>
      <c r="J7" s="4"/>
      <c r="K7" s="4"/>
      <c r="L7" s="4"/>
      <c r="M7" s="4"/>
      <c r="N7" s="4"/>
      <c r="O7" s="4"/>
      <c r="P7" s="118" t="s">
        <v>6</v>
      </c>
      <c r="Q7" s="118"/>
      <c r="R7" s="118"/>
      <c r="S7" s="39"/>
      <c r="T7" s="18"/>
      <c r="U7" s="18"/>
      <c r="V7" s="13"/>
      <c r="X7" s="4"/>
      <c r="Y7" s="4"/>
    </row>
    <row r="8" spans="1:249">
      <c r="F8" s="14" t="s">
        <v>7</v>
      </c>
      <c r="G8" s="34" t="s">
        <v>7</v>
      </c>
      <c r="H8" s="14" t="s">
        <v>8</v>
      </c>
      <c r="I8" s="14" t="s">
        <v>8</v>
      </c>
      <c r="J8" s="14" t="s">
        <v>8</v>
      </c>
      <c r="K8" s="14"/>
      <c r="L8" s="14" t="s">
        <v>65</v>
      </c>
      <c r="M8" s="14"/>
      <c r="N8" s="14"/>
      <c r="O8" s="14"/>
      <c r="P8" s="14" t="s">
        <v>7</v>
      </c>
      <c r="Q8" s="14" t="s">
        <v>7</v>
      </c>
      <c r="R8" s="40" t="s">
        <v>8</v>
      </c>
      <c r="S8" s="40"/>
      <c r="T8" s="14"/>
      <c r="U8" s="14"/>
      <c r="V8" s="5"/>
      <c r="Z8" s="14"/>
    </row>
    <row r="9" spans="1:249">
      <c r="F9" s="14" t="s">
        <v>9</v>
      </c>
      <c r="G9" s="34" t="s">
        <v>10</v>
      </c>
      <c r="H9" s="14" t="s">
        <v>10</v>
      </c>
      <c r="I9" s="14" t="s">
        <v>10</v>
      </c>
      <c r="J9" s="14" t="s">
        <v>10</v>
      </c>
      <c r="K9" s="14"/>
      <c r="L9" s="11" t="s">
        <v>32</v>
      </c>
      <c r="P9" s="14" t="s">
        <v>9</v>
      </c>
      <c r="Q9" s="14" t="s">
        <v>10</v>
      </c>
      <c r="R9" s="40" t="s">
        <v>10</v>
      </c>
      <c r="S9" s="40"/>
      <c r="T9" s="14"/>
      <c r="U9" s="14"/>
      <c r="V9" s="5"/>
      <c r="Z9" s="14"/>
    </row>
    <row r="10" spans="1:249">
      <c r="B10" s="1" t="s">
        <v>4</v>
      </c>
      <c r="C10" s="1" t="s">
        <v>1</v>
      </c>
      <c r="D10" s="1" t="s">
        <v>2</v>
      </c>
      <c r="E10" s="1" t="s">
        <v>3</v>
      </c>
      <c r="F10" s="14"/>
      <c r="G10" s="34"/>
      <c r="H10" s="15" t="s">
        <v>89</v>
      </c>
      <c r="I10" s="15" t="s">
        <v>88</v>
      </c>
      <c r="J10" s="15" t="s">
        <v>45</v>
      </c>
      <c r="K10" s="15"/>
      <c r="L10" s="15"/>
      <c r="M10" s="15"/>
      <c r="N10" s="15"/>
      <c r="O10" s="15"/>
      <c r="P10" s="14"/>
      <c r="Q10" s="14"/>
      <c r="R10" s="40"/>
      <c r="S10" s="40"/>
      <c r="T10" s="14"/>
      <c r="U10" s="14"/>
      <c r="V10" s="5"/>
      <c r="Z10" s="17"/>
    </row>
    <row r="11" spans="1:249">
      <c r="B11" s="1"/>
      <c r="C11" s="1"/>
      <c r="D11" s="1"/>
      <c r="E11" s="1"/>
      <c r="F11" s="14"/>
      <c r="G11" s="34"/>
      <c r="H11" s="15"/>
      <c r="I11" s="15"/>
      <c r="J11" s="15"/>
      <c r="K11" s="15"/>
      <c r="L11" s="15"/>
      <c r="M11" s="15"/>
      <c r="N11" s="15"/>
      <c r="O11" s="15"/>
      <c r="P11" s="14"/>
      <c r="Q11" s="14"/>
      <c r="R11" s="40"/>
      <c r="S11" s="40"/>
      <c r="T11" s="14"/>
      <c r="U11" s="14"/>
      <c r="V11" s="5"/>
      <c r="Z11" s="17"/>
    </row>
    <row r="12" spans="1:249">
      <c r="B12" s="1"/>
      <c r="C12" s="1"/>
      <c r="D12" s="1"/>
      <c r="E12" s="1"/>
      <c r="F12" s="14"/>
      <c r="G12" s="34"/>
      <c r="H12" s="15"/>
      <c r="I12" s="15"/>
      <c r="J12" s="15"/>
      <c r="K12" s="15"/>
      <c r="L12" s="15"/>
      <c r="M12" s="15"/>
      <c r="N12" s="15"/>
      <c r="O12" s="15"/>
      <c r="P12" s="14"/>
      <c r="Q12" s="14"/>
      <c r="R12" s="40"/>
      <c r="S12" s="40"/>
      <c r="T12" s="14"/>
      <c r="U12" s="14"/>
      <c r="V12" s="5"/>
      <c r="Z12" s="17"/>
    </row>
    <row r="13" spans="1:249">
      <c r="B13" s="1"/>
      <c r="C13" s="1"/>
      <c r="D13" s="1"/>
      <c r="E13" s="1"/>
      <c r="F13" s="14"/>
      <c r="G13" s="34"/>
      <c r="H13" s="15"/>
      <c r="I13" s="15"/>
      <c r="J13" s="15"/>
      <c r="K13" s="15"/>
      <c r="L13" s="15"/>
      <c r="M13" s="15"/>
      <c r="N13" s="15"/>
      <c r="O13" s="15"/>
      <c r="P13" s="14"/>
      <c r="Q13" s="14"/>
      <c r="R13" s="40"/>
      <c r="S13" s="40"/>
      <c r="T13" s="14"/>
      <c r="U13" s="14"/>
      <c r="V13" s="5"/>
      <c r="Z13" s="17"/>
    </row>
    <row r="14" spans="1:249">
      <c r="A14">
        <v>1929</v>
      </c>
      <c r="D14" s="38"/>
      <c r="E14" s="38"/>
      <c r="F14" s="42">
        <v>10.584</v>
      </c>
      <c r="G14"/>
      <c r="H14" s="5"/>
      <c r="P14" s="2"/>
      <c r="R14"/>
      <c r="S14"/>
      <c r="T14" s="26"/>
    </row>
    <row r="15" spans="1:249">
      <c r="A15">
        <v>1930</v>
      </c>
      <c r="B15" s="2"/>
      <c r="D15" s="38"/>
      <c r="E15" s="38"/>
      <c r="F15" s="42">
        <v>10.175000000000001</v>
      </c>
      <c r="G15"/>
      <c r="H15" s="5"/>
      <c r="P15" s="2">
        <f t="shared" ref="P15:P31" si="0">100*(F15-F14)/F14</f>
        <v>-3.8643235071806399</v>
      </c>
      <c r="R15"/>
      <c r="S15"/>
      <c r="T15" s="26"/>
    </row>
    <row r="16" spans="1:249">
      <c r="A16">
        <v>1931</v>
      </c>
      <c r="B16" s="2"/>
      <c r="D16" s="38"/>
      <c r="E16" s="38"/>
      <c r="F16" s="42">
        <v>9.1649999999999991</v>
      </c>
      <c r="G16"/>
      <c r="H16" s="5"/>
      <c r="P16" s="2">
        <f t="shared" si="0"/>
        <v>-9.9262899262899413</v>
      </c>
      <c r="R16"/>
      <c r="S16"/>
      <c r="T16" s="26"/>
      <c r="IO16" t="s">
        <v>87</v>
      </c>
    </row>
    <row r="17" spans="1:20">
      <c r="A17">
        <v>1932</v>
      </c>
      <c r="B17" s="2"/>
      <c r="D17" s="38"/>
      <c r="E17" s="38"/>
      <c r="F17" s="42">
        <v>8.1219999999999999</v>
      </c>
      <c r="G17"/>
      <c r="H17" s="5"/>
      <c r="P17" s="2">
        <f t="shared" si="0"/>
        <v>-11.380250954719033</v>
      </c>
      <c r="R17"/>
      <c r="S17"/>
      <c r="T17" s="26"/>
    </row>
    <row r="18" spans="1:20">
      <c r="A18">
        <v>1933</v>
      </c>
      <c r="B18" s="2"/>
      <c r="D18" s="38"/>
      <c r="E18" s="38"/>
      <c r="F18" s="42">
        <v>7.9089999999999998</v>
      </c>
      <c r="G18"/>
      <c r="H18" s="5"/>
      <c r="P18" s="2">
        <f t="shared" si="0"/>
        <v>-2.6225067717311017</v>
      </c>
      <c r="R18"/>
      <c r="S18"/>
      <c r="T18" s="26"/>
    </row>
    <row r="19" spans="1:20">
      <c r="A19">
        <v>1934</v>
      </c>
      <c r="B19" s="2"/>
      <c r="D19" s="38"/>
      <c r="E19" s="38"/>
      <c r="F19" s="42">
        <v>8.2959999999999994</v>
      </c>
      <c r="G19"/>
      <c r="H19" s="5"/>
      <c r="P19" s="2">
        <f t="shared" si="0"/>
        <v>4.8931596914907018</v>
      </c>
      <c r="R19"/>
      <c r="S19"/>
      <c r="T19" s="26"/>
    </row>
    <row r="20" spans="1:20">
      <c r="A20">
        <v>1935</v>
      </c>
      <c r="B20" s="2"/>
      <c r="D20" s="38"/>
      <c r="E20" s="38"/>
      <c r="F20" s="42">
        <v>8.4610000000000003</v>
      </c>
      <c r="G20"/>
      <c r="H20" s="5"/>
      <c r="P20" s="2">
        <f t="shared" si="0"/>
        <v>1.9889103182256622</v>
      </c>
      <c r="R20"/>
      <c r="S20"/>
      <c r="T20" s="26"/>
    </row>
    <row r="21" spans="1:20">
      <c r="A21">
        <v>1936</v>
      </c>
      <c r="B21" s="2"/>
      <c r="D21" s="38"/>
      <c r="E21" s="38"/>
      <c r="F21" s="42">
        <v>8.5540000000000003</v>
      </c>
      <c r="G21"/>
      <c r="H21" s="5"/>
      <c r="P21" s="2">
        <f t="shared" si="0"/>
        <v>1.0991608556908163</v>
      </c>
      <c r="R21"/>
      <c r="S21"/>
      <c r="T21" s="26"/>
    </row>
    <row r="22" spans="1:20">
      <c r="A22">
        <v>1937</v>
      </c>
      <c r="B22" s="2"/>
      <c r="D22" s="38"/>
      <c r="E22" s="38"/>
      <c r="F22" s="42">
        <v>8.8680000000000003</v>
      </c>
      <c r="G22"/>
      <c r="H22" s="5"/>
      <c r="P22" s="2">
        <f t="shared" si="0"/>
        <v>3.6707972878185648</v>
      </c>
      <c r="R22"/>
      <c r="S22"/>
      <c r="T22" s="26"/>
    </row>
    <row r="23" spans="1:20">
      <c r="A23">
        <v>1938</v>
      </c>
      <c r="B23" s="2"/>
      <c r="D23" s="38"/>
      <c r="E23" s="38"/>
      <c r="F23" s="42">
        <v>8.7010000000000005</v>
      </c>
      <c r="G23"/>
      <c r="H23" s="5"/>
      <c r="P23" s="2">
        <f t="shared" si="0"/>
        <v>-1.8831754623364887</v>
      </c>
      <c r="R23"/>
      <c r="S23"/>
      <c r="T23" s="26"/>
    </row>
    <row r="24" spans="1:20">
      <c r="A24">
        <v>1939</v>
      </c>
      <c r="B24" s="2"/>
      <c r="D24" s="38"/>
      <c r="E24" s="38"/>
      <c r="F24" s="42">
        <v>8.5909999999999993</v>
      </c>
      <c r="G24"/>
      <c r="H24" s="5"/>
      <c r="P24" s="2">
        <f t="shared" si="0"/>
        <v>-1.2642225031605701</v>
      </c>
      <c r="R24"/>
      <c r="S24"/>
      <c r="T24" s="26"/>
    </row>
    <row r="25" spans="1:20">
      <c r="A25">
        <v>1940</v>
      </c>
      <c r="B25" s="2"/>
      <c r="D25" s="38"/>
      <c r="E25" s="38"/>
      <c r="F25" s="42">
        <v>8.6660000000000004</v>
      </c>
      <c r="G25"/>
      <c r="H25" s="5"/>
      <c r="P25" s="2">
        <f t="shared" si="0"/>
        <v>0.87300663485043739</v>
      </c>
      <c r="R25"/>
      <c r="S25"/>
      <c r="T25" s="26"/>
    </row>
    <row r="26" spans="1:20">
      <c r="A26">
        <v>1941</v>
      </c>
      <c r="B26" s="2"/>
      <c r="D26" s="38"/>
      <c r="E26" s="38"/>
      <c r="F26" s="42">
        <v>9.2309999999999999</v>
      </c>
      <c r="G26"/>
      <c r="H26" s="5"/>
      <c r="P26" s="2">
        <f t="shared" si="0"/>
        <v>6.5197322870990018</v>
      </c>
      <c r="R26"/>
      <c r="S26"/>
      <c r="T26" s="26"/>
    </row>
    <row r="27" spans="1:20">
      <c r="A27">
        <v>1942</v>
      </c>
      <c r="B27" s="2"/>
      <c r="D27" s="38"/>
      <c r="E27" s="38"/>
      <c r="F27" s="42">
        <v>9.9909999999999997</v>
      </c>
      <c r="G27"/>
      <c r="H27" s="5"/>
      <c r="P27" s="2">
        <f t="shared" si="0"/>
        <v>8.2331275051457009</v>
      </c>
      <c r="R27"/>
      <c r="S27"/>
      <c r="T27" s="26"/>
    </row>
    <row r="28" spans="1:20">
      <c r="A28">
        <v>1943</v>
      </c>
      <c r="B28" s="2"/>
      <c r="D28" s="38"/>
      <c r="E28" s="38"/>
      <c r="F28" s="42">
        <v>10.553000000000001</v>
      </c>
      <c r="G28"/>
      <c r="H28" s="5"/>
      <c r="P28" s="2">
        <f t="shared" si="0"/>
        <v>5.6250625563006826</v>
      </c>
      <c r="R28"/>
      <c r="S28"/>
      <c r="T28" s="26"/>
    </row>
    <row r="29" spans="1:20">
      <c r="A29">
        <v>1944</v>
      </c>
      <c r="B29" s="2"/>
      <c r="D29" s="38"/>
      <c r="E29" s="38"/>
      <c r="F29" s="42">
        <v>10.805999999999999</v>
      </c>
      <c r="G29"/>
      <c r="H29" s="5"/>
      <c r="P29" s="2">
        <f t="shared" si="0"/>
        <v>2.3974225338766066</v>
      </c>
      <c r="R29"/>
      <c r="S29"/>
      <c r="T29" s="26"/>
    </row>
    <row r="30" spans="1:20">
      <c r="A30">
        <v>1945</v>
      </c>
      <c r="B30" s="2"/>
      <c r="D30" s="38"/>
      <c r="E30" s="38"/>
      <c r="F30" s="42">
        <v>11.082000000000001</v>
      </c>
      <c r="G30"/>
      <c r="H30" s="5"/>
      <c r="P30" s="2">
        <f t="shared" si="0"/>
        <v>2.554136590782913</v>
      </c>
      <c r="R30"/>
      <c r="S30"/>
      <c r="T30" s="26"/>
    </row>
    <row r="31" spans="1:20">
      <c r="A31">
        <v>1946</v>
      </c>
      <c r="B31" s="2"/>
      <c r="D31" s="38"/>
      <c r="E31" s="38"/>
      <c r="F31" s="42">
        <v>12.358000000000001</v>
      </c>
      <c r="G31"/>
      <c r="H31" s="5"/>
      <c r="P31" s="2">
        <f t="shared" si="0"/>
        <v>11.514167117848761</v>
      </c>
      <c r="Q31" s="2"/>
      <c r="T31" s="26"/>
    </row>
    <row r="32" spans="1:20">
      <c r="A32">
        <v>1947</v>
      </c>
      <c r="B32" s="42">
        <v>13.4</v>
      </c>
      <c r="C32" s="42">
        <v>13.595000000000001</v>
      </c>
      <c r="D32" s="42">
        <v>13.823</v>
      </c>
      <c r="E32" s="42">
        <v>14.106</v>
      </c>
      <c r="F32" s="42">
        <v>13.731</v>
      </c>
      <c r="G32" s="32">
        <f t="shared" ref="G32:G60" si="1">+(B32+C32+D32+E32)/4</f>
        <v>13.731</v>
      </c>
      <c r="H32" s="2"/>
      <c r="J32" s="2"/>
      <c r="K32" s="2"/>
      <c r="P32" s="2">
        <f t="shared" ref="P32:P34" si="2">100*(F32-F31)/F31</f>
        <v>11.110212008415594</v>
      </c>
      <c r="Q32" s="2"/>
      <c r="T32" s="26"/>
    </row>
    <row r="33" spans="1:250">
      <c r="A33">
        <v>1948</v>
      </c>
      <c r="B33" s="42">
        <v>14.263999999999999</v>
      </c>
      <c r="C33" s="42">
        <v>14.422000000000001</v>
      </c>
      <c r="D33" s="42">
        <v>14.679</v>
      </c>
      <c r="E33" s="42">
        <v>14.676</v>
      </c>
      <c r="F33" s="42">
        <v>14.51</v>
      </c>
      <c r="G33" s="32">
        <f t="shared" si="1"/>
        <v>14.510250000000001</v>
      </c>
      <c r="H33" s="2">
        <f t="shared" ref="H33:H60" si="3">+(D32+E32+B33+C33)/4</f>
        <v>14.153749999999999</v>
      </c>
      <c r="I33" s="2">
        <f>100*H33/$H$90</f>
        <v>14.276780152968202</v>
      </c>
      <c r="J33" s="42">
        <f>100*I33/I$85</f>
        <v>16.060628411270095</v>
      </c>
      <c r="K33" s="42"/>
      <c r="L33" s="42"/>
      <c r="M33" s="42"/>
      <c r="N33" s="42"/>
      <c r="O33" s="42"/>
      <c r="P33" s="2">
        <f t="shared" si="2"/>
        <v>5.6732940062631991</v>
      </c>
      <c r="Q33" s="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c r="GY33" s="42"/>
      <c r="GZ33" s="42"/>
      <c r="HA33" s="42"/>
      <c r="HB33" s="42"/>
      <c r="HC33" s="42"/>
      <c r="HD33" s="42"/>
      <c r="HE33" s="42"/>
      <c r="HF33" s="42"/>
      <c r="HG33" s="42"/>
      <c r="HH33" s="42"/>
      <c r="HI33" s="42"/>
      <c r="HJ33" s="42"/>
      <c r="HK33" s="42"/>
      <c r="HL33" s="42"/>
      <c r="HM33" s="42"/>
      <c r="HN33" s="42"/>
      <c r="HO33" s="42"/>
      <c r="HP33" s="42"/>
      <c r="HQ33" s="42"/>
      <c r="HR33" s="42"/>
      <c r="HS33" s="42"/>
      <c r="HT33" s="42"/>
      <c r="HU33" s="42"/>
      <c r="HV33" s="42"/>
      <c r="HW33" s="42"/>
      <c r="HX33" s="42"/>
      <c r="HY33" s="42"/>
      <c r="HZ33" s="42"/>
      <c r="IA33" s="42"/>
      <c r="IB33" s="42"/>
      <c r="IC33" s="42"/>
      <c r="ID33" s="42"/>
      <c r="IE33" s="42"/>
      <c r="IF33" s="42"/>
      <c r="IG33" s="42"/>
      <c r="IH33" s="42"/>
      <c r="II33" s="42"/>
      <c r="IJ33" s="42"/>
      <c r="IK33" s="42"/>
      <c r="IL33" s="42"/>
      <c r="IM33" s="42"/>
      <c r="IN33" s="42"/>
      <c r="IO33" s="42"/>
      <c r="IP33" s="42"/>
    </row>
    <row r="34" spans="1:250">
      <c r="A34">
        <v>1949</v>
      </c>
      <c r="B34" s="42">
        <v>14.634</v>
      </c>
      <c r="C34" s="42">
        <v>14.541</v>
      </c>
      <c r="D34" s="42">
        <v>14.419</v>
      </c>
      <c r="E34" s="42">
        <v>14.416</v>
      </c>
      <c r="F34" s="42">
        <v>14.502000000000001</v>
      </c>
      <c r="G34" s="32">
        <f t="shared" si="1"/>
        <v>14.502500000000001</v>
      </c>
      <c r="H34" s="2">
        <f t="shared" si="3"/>
        <v>14.6325</v>
      </c>
      <c r="I34" s="2">
        <f t="shared" ref="I34:I94" si="4">100*H34/$H$90</f>
        <v>14.759691642731237</v>
      </c>
      <c r="J34" s="42">
        <f t="shared" ref="J34:J95" si="5">100*I34/I$85</f>
        <v>16.603878493537731</v>
      </c>
      <c r="K34" s="42"/>
      <c r="L34" s="42"/>
      <c r="M34" s="42"/>
      <c r="N34" s="42"/>
      <c r="O34" s="42"/>
      <c r="P34" s="2">
        <f t="shared" si="2"/>
        <v>-5.5134390075803716E-2</v>
      </c>
      <c r="Q34" s="2">
        <f t="shared" ref="Q34" si="6">100*(G34-G33)/G33</f>
        <v>-5.3410520149547398E-2</v>
      </c>
      <c r="R34" s="38">
        <f t="shared" ref="R34" si="7">100*(H34-H33)/H33</f>
        <v>3.3824958049986864</v>
      </c>
      <c r="S34" s="38">
        <f t="shared" ref="S34" si="8">100*(I34-I33)/I33</f>
        <v>3.3824958049986908</v>
      </c>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row>
    <row r="35" spans="1:250">
      <c r="A35">
        <v>1950</v>
      </c>
      <c r="B35" s="42">
        <v>14.362</v>
      </c>
      <c r="C35" s="42">
        <v>14.420999999999999</v>
      </c>
      <c r="D35" s="42">
        <v>14.714</v>
      </c>
      <c r="E35" s="42">
        <v>14.964</v>
      </c>
      <c r="F35" s="42">
        <v>14.615</v>
      </c>
      <c r="G35" s="32">
        <f t="shared" si="1"/>
        <v>14.61525</v>
      </c>
      <c r="H35" s="2">
        <f t="shared" si="3"/>
        <v>14.404500000000001</v>
      </c>
      <c r="I35" s="2">
        <f t="shared" si="4"/>
        <v>14.529709773977249</v>
      </c>
      <c r="J35" s="42">
        <f t="shared" si="5"/>
        <v>16.345160960885991</v>
      </c>
      <c r="K35" s="42"/>
      <c r="L35" s="42"/>
      <c r="M35" s="42"/>
      <c r="N35" s="42"/>
      <c r="O35" s="42"/>
      <c r="P35" s="2">
        <f t="shared" ref="P35:S35" si="9">100*(F35-F34)/F34</f>
        <v>0.77920286856984922</v>
      </c>
      <c r="Q35" s="2">
        <f t="shared" si="9"/>
        <v>0.77745216342008849</v>
      </c>
      <c r="R35" s="38">
        <f t="shared" si="9"/>
        <v>-1.5581752947206544</v>
      </c>
      <c r="S35" s="38">
        <f t="shared" si="9"/>
        <v>-1.5581752947206615</v>
      </c>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row>
    <row r="36" spans="1:250">
      <c r="A36">
        <v>1951</v>
      </c>
      <c r="B36" s="42">
        <v>15.48</v>
      </c>
      <c r="C36" s="42">
        <v>15.568</v>
      </c>
      <c r="D36" s="42">
        <v>15.619</v>
      </c>
      <c r="E36" s="42">
        <v>15.821</v>
      </c>
      <c r="F36" s="42">
        <v>15.622</v>
      </c>
      <c r="G36" s="32">
        <f t="shared" si="1"/>
        <v>15.622</v>
      </c>
      <c r="H36" s="2">
        <f t="shared" si="3"/>
        <v>15.1815</v>
      </c>
      <c r="I36" s="2">
        <f t="shared" si="4"/>
        <v>15.313463774073076</v>
      </c>
      <c r="J36" s="42">
        <f t="shared" si="5"/>
        <v>17.226843078738639</v>
      </c>
      <c r="K36" s="42"/>
      <c r="L36" s="42"/>
      <c r="M36" s="42"/>
      <c r="N36" s="42"/>
      <c r="O36" s="42"/>
      <c r="P36" s="2">
        <f t="shared" ref="P36:P93" si="10">100*(F36-F35)/F35</f>
        <v>6.8901813205610649</v>
      </c>
      <c r="Q36" s="2">
        <f t="shared" ref="Q36:Q93" si="11">100*(G36-G35)/G35</f>
        <v>6.8883529190400461</v>
      </c>
      <c r="R36" s="38">
        <f t="shared" ref="R36:R95" si="12">100*(H36-H35)/H35</f>
        <v>5.3941476621888942</v>
      </c>
      <c r="S36" s="38">
        <f t="shared" ref="S36:S95" si="13">100*(I36-I35)/I35</f>
        <v>5.3941476621889102</v>
      </c>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c r="GW36" s="42"/>
      <c r="GX36" s="42"/>
      <c r="GY36" s="42"/>
      <c r="GZ36" s="42"/>
      <c r="HA36" s="42"/>
      <c r="HB36" s="42"/>
      <c r="HC36" s="42"/>
      <c r="HD36" s="42"/>
      <c r="HE36" s="42"/>
      <c r="HF36" s="42"/>
      <c r="HG36" s="42"/>
      <c r="HH36" s="42"/>
      <c r="HI36" s="42"/>
      <c r="HJ36" s="42"/>
      <c r="HK36" s="42"/>
      <c r="HL36" s="42"/>
      <c r="HM36" s="42"/>
      <c r="HN36" s="42"/>
      <c r="HO36" s="42"/>
      <c r="HP36" s="42"/>
      <c r="HQ36" s="42"/>
      <c r="HR36" s="42"/>
      <c r="HS36" s="42"/>
      <c r="HT36" s="42"/>
      <c r="HU36" s="42"/>
      <c r="HV36" s="42"/>
      <c r="HW36" s="42"/>
      <c r="HX36" s="42"/>
      <c r="HY36" s="42"/>
      <c r="HZ36" s="42"/>
      <c r="IA36" s="42"/>
      <c r="IB36" s="42"/>
      <c r="IC36" s="42"/>
      <c r="ID36" s="42"/>
    </row>
    <row r="37" spans="1:250">
      <c r="A37">
        <v>1952</v>
      </c>
      <c r="B37" s="42">
        <v>15.837999999999999</v>
      </c>
      <c r="C37" s="42">
        <v>15.904999999999999</v>
      </c>
      <c r="D37" s="42">
        <v>16.024999999999999</v>
      </c>
      <c r="E37" s="42">
        <v>16.081</v>
      </c>
      <c r="F37" s="42">
        <v>15.962</v>
      </c>
      <c r="G37" s="32">
        <f t="shared" si="1"/>
        <v>15.962250000000001</v>
      </c>
      <c r="H37" s="2">
        <f t="shared" si="3"/>
        <v>15.79575</v>
      </c>
      <c r="I37" s="2">
        <f t="shared" si="4"/>
        <v>15.93305308495964</v>
      </c>
      <c r="J37" s="42">
        <f t="shared" si="5"/>
        <v>17.923848536770794</v>
      </c>
      <c r="K37" s="42"/>
      <c r="L37" s="42"/>
      <c r="M37" s="42"/>
      <c r="N37" s="42"/>
      <c r="O37" s="42"/>
      <c r="P37" s="2">
        <f t="shared" si="10"/>
        <v>2.1764178722314678</v>
      </c>
      <c r="Q37" s="2">
        <f t="shared" si="11"/>
        <v>2.1780181794904689</v>
      </c>
      <c r="R37" s="38">
        <f t="shared" si="12"/>
        <v>4.046042881138229</v>
      </c>
      <c r="S37" s="38">
        <f t="shared" si="13"/>
        <v>4.046042881138221</v>
      </c>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c r="GB37" s="42"/>
      <c r="GC37" s="42"/>
      <c r="GD37" s="42"/>
      <c r="GE37" s="42"/>
      <c r="GF37" s="42"/>
      <c r="GG37" s="42"/>
      <c r="GH37" s="42"/>
      <c r="GI37" s="42"/>
      <c r="GJ37" s="42"/>
      <c r="GK37" s="42"/>
      <c r="GL37" s="42"/>
      <c r="GM37" s="42"/>
      <c r="GN37" s="42"/>
      <c r="GO37" s="42"/>
      <c r="GP37" s="42"/>
      <c r="GQ37" s="42"/>
      <c r="GR37" s="42"/>
      <c r="GS37" s="42"/>
      <c r="GT37" s="42"/>
      <c r="GU37" s="42"/>
      <c r="GV37" s="42"/>
      <c r="GW37" s="42"/>
      <c r="GX37" s="42"/>
      <c r="GY37" s="42"/>
      <c r="GZ37" s="42"/>
      <c r="HA37" s="42"/>
      <c r="HB37" s="42"/>
      <c r="HC37" s="42"/>
      <c r="HD37" s="42"/>
      <c r="HE37" s="42"/>
      <c r="HF37" s="42"/>
      <c r="HG37" s="42"/>
      <c r="HH37" s="42"/>
      <c r="HI37" s="42"/>
      <c r="HJ37" s="42"/>
      <c r="HK37" s="42"/>
      <c r="HL37" s="42"/>
      <c r="HM37" s="42"/>
      <c r="HN37" s="42"/>
      <c r="HO37" s="42"/>
      <c r="HP37" s="42"/>
      <c r="HQ37" s="42"/>
      <c r="HR37" s="42"/>
      <c r="HS37" s="42"/>
      <c r="HT37" s="42"/>
      <c r="HU37" s="42"/>
      <c r="HV37" s="42"/>
      <c r="HW37" s="42"/>
      <c r="HX37" s="42"/>
      <c r="HY37" s="42"/>
      <c r="HZ37" s="42"/>
    </row>
    <row r="38" spans="1:250">
      <c r="A38">
        <v>1953</v>
      </c>
      <c r="B38" s="42">
        <v>16.096</v>
      </c>
      <c r="C38" s="42">
        <v>16.132999999999999</v>
      </c>
      <c r="D38" s="42">
        <v>16.187000000000001</v>
      </c>
      <c r="E38" s="42">
        <v>16.241</v>
      </c>
      <c r="F38" s="42">
        <v>16.164000000000001</v>
      </c>
      <c r="G38" s="32">
        <f t="shared" si="1"/>
        <v>16.164249999999999</v>
      </c>
      <c r="H38" s="2">
        <f t="shared" si="3"/>
        <v>16.083749999999998</v>
      </c>
      <c r="I38" s="2">
        <f t="shared" si="4"/>
        <v>16.223556498122569</v>
      </c>
      <c r="J38" s="42">
        <f t="shared" si="5"/>
        <v>18.250649630646674</v>
      </c>
      <c r="K38" s="42"/>
      <c r="L38" s="42"/>
      <c r="M38" s="42"/>
      <c r="N38" s="42"/>
      <c r="O38" s="42"/>
      <c r="P38" s="2">
        <f t="shared" si="10"/>
        <v>1.265505575742399</v>
      </c>
      <c r="Q38" s="2">
        <f t="shared" si="11"/>
        <v>1.2654857554542636</v>
      </c>
      <c r="R38" s="38">
        <f t="shared" si="12"/>
        <v>1.823275248088875</v>
      </c>
      <c r="S38" s="38">
        <f t="shared" si="13"/>
        <v>1.8232752480888681</v>
      </c>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c r="GW38" s="42"/>
      <c r="GX38" s="42"/>
      <c r="GY38" s="42"/>
      <c r="GZ38" s="42"/>
      <c r="HA38" s="42"/>
      <c r="HB38" s="42"/>
      <c r="HC38" s="42"/>
      <c r="HD38" s="42"/>
      <c r="HE38" s="42"/>
      <c r="HF38" s="42"/>
      <c r="HG38" s="42"/>
      <c r="HH38" s="42"/>
      <c r="HI38" s="42"/>
      <c r="HJ38" s="42"/>
      <c r="HK38" s="42"/>
      <c r="HL38" s="42"/>
      <c r="HM38" s="42"/>
      <c r="HN38" s="42"/>
      <c r="HO38" s="42"/>
      <c r="HP38" s="42"/>
      <c r="HQ38" s="42"/>
      <c r="HR38" s="42"/>
      <c r="HS38" s="42"/>
      <c r="HT38" s="42"/>
      <c r="HU38" s="42"/>
      <c r="HV38" s="42"/>
    </row>
    <row r="39" spans="1:250">
      <c r="A39">
        <v>1954</v>
      </c>
      <c r="B39" s="42">
        <v>16.309000000000001</v>
      </c>
      <c r="C39" s="42">
        <v>16.334</v>
      </c>
      <c r="D39" s="42">
        <v>16.324000000000002</v>
      </c>
      <c r="E39" s="42">
        <v>16.343</v>
      </c>
      <c r="F39" s="42">
        <v>16.327999999999999</v>
      </c>
      <c r="G39" s="32">
        <f t="shared" si="1"/>
        <v>16.327500000000001</v>
      </c>
      <c r="H39" s="2">
        <f t="shared" si="3"/>
        <v>16.267749999999999</v>
      </c>
      <c r="I39" s="2">
        <f t="shared" si="4"/>
        <v>16.409155900976664</v>
      </c>
      <c r="J39" s="42">
        <f t="shared" si="5"/>
        <v>18.459439218400711</v>
      </c>
      <c r="K39" s="42"/>
      <c r="L39" s="42"/>
      <c r="M39" s="42"/>
      <c r="N39" s="42"/>
      <c r="O39" s="42"/>
      <c r="P39" s="2">
        <f t="shared" si="10"/>
        <v>1.0146003464488857</v>
      </c>
      <c r="Q39" s="2">
        <f t="shared" si="11"/>
        <v>1.0099447855607371</v>
      </c>
      <c r="R39" s="38">
        <f t="shared" si="12"/>
        <v>1.1440118131654686</v>
      </c>
      <c r="S39" s="38">
        <f t="shared" si="13"/>
        <v>1.14401181316546</v>
      </c>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c r="GQ39" s="42"/>
      <c r="GR39" s="42"/>
      <c r="GS39" s="42"/>
      <c r="GT39" s="42"/>
      <c r="GU39" s="42"/>
      <c r="GV39" s="42"/>
      <c r="GW39" s="42"/>
      <c r="GX39" s="42"/>
      <c r="GY39" s="42"/>
      <c r="GZ39" s="42"/>
      <c r="HA39" s="42"/>
      <c r="HB39" s="42"/>
      <c r="HC39" s="42"/>
      <c r="HD39" s="42"/>
      <c r="HE39" s="42"/>
      <c r="HF39" s="42"/>
      <c r="HG39" s="42"/>
      <c r="HH39" s="42"/>
      <c r="HI39" s="42"/>
      <c r="HJ39" s="42"/>
      <c r="HK39" s="42"/>
      <c r="HL39" s="42"/>
      <c r="HM39" s="42"/>
      <c r="HN39" s="42"/>
      <c r="HO39" s="42"/>
      <c r="HP39" s="42"/>
      <c r="HQ39" s="42"/>
      <c r="HR39" s="42"/>
    </row>
    <row r="40" spans="1:250">
      <c r="A40">
        <v>1955</v>
      </c>
      <c r="B40" s="42">
        <v>16.407</v>
      </c>
      <c r="C40" s="42">
        <v>16.497</v>
      </c>
      <c r="D40" s="42">
        <v>16.617000000000001</v>
      </c>
      <c r="E40" s="42">
        <v>16.727</v>
      </c>
      <c r="F40" s="42">
        <v>16.562000000000001</v>
      </c>
      <c r="G40" s="32">
        <f t="shared" si="1"/>
        <v>16.562000000000001</v>
      </c>
      <c r="H40" s="2">
        <f t="shared" si="3"/>
        <v>16.392749999999999</v>
      </c>
      <c r="I40" s="2">
        <f t="shared" si="4"/>
        <v>16.535242451828633</v>
      </c>
      <c r="J40" s="42">
        <f t="shared" si="5"/>
        <v>18.601279970951012</v>
      </c>
      <c r="K40" s="42"/>
      <c r="L40" s="42"/>
      <c r="M40" s="42"/>
      <c r="N40" s="42"/>
      <c r="O40" s="42"/>
      <c r="P40" s="2">
        <f t="shared" si="10"/>
        <v>1.433121019108291</v>
      </c>
      <c r="Q40" s="2">
        <f t="shared" si="11"/>
        <v>1.4362272240085781</v>
      </c>
      <c r="R40" s="38">
        <f t="shared" si="12"/>
        <v>0.76839144933995174</v>
      </c>
      <c r="S40" s="38">
        <f t="shared" si="13"/>
        <v>0.76839144933996695</v>
      </c>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2"/>
      <c r="GE40" s="42"/>
      <c r="GF40" s="42"/>
      <c r="GG40" s="42"/>
      <c r="GH40" s="42"/>
      <c r="GI40" s="42"/>
      <c r="GJ40" s="42"/>
      <c r="GK40" s="42"/>
      <c r="GL40" s="42"/>
      <c r="GM40" s="42"/>
      <c r="GN40" s="42"/>
      <c r="GO40" s="42"/>
      <c r="GP40" s="42"/>
      <c r="GQ40" s="42"/>
      <c r="GR40" s="42"/>
      <c r="GS40" s="42"/>
      <c r="GT40" s="42"/>
      <c r="GU40" s="42"/>
      <c r="GV40" s="42"/>
      <c r="GW40" s="42"/>
      <c r="GX40" s="42"/>
      <c r="GY40" s="42"/>
      <c r="GZ40" s="42"/>
      <c r="HA40" s="42"/>
      <c r="HB40" s="42"/>
      <c r="HC40" s="42"/>
      <c r="HD40" s="42"/>
      <c r="HE40" s="42"/>
      <c r="HF40" s="42"/>
      <c r="HG40" s="42"/>
      <c r="HH40" s="42"/>
      <c r="HI40" s="42"/>
      <c r="HJ40" s="42"/>
      <c r="HK40" s="42"/>
      <c r="HL40" s="42"/>
      <c r="HM40" s="42"/>
      <c r="HN40" s="42"/>
    </row>
    <row r="41" spans="1:250">
      <c r="A41">
        <v>1956</v>
      </c>
      <c r="B41" s="42">
        <v>16.890999999999998</v>
      </c>
      <c r="C41" s="42">
        <v>17.05</v>
      </c>
      <c r="D41" s="42">
        <v>17.244</v>
      </c>
      <c r="E41" s="42">
        <v>17.347999999999999</v>
      </c>
      <c r="F41" s="42">
        <v>17.132999999999999</v>
      </c>
      <c r="G41" s="32">
        <f t="shared" si="1"/>
        <v>17.13325</v>
      </c>
      <c r="H41" s="2">
        <f t="shared" si="3"/>
        <v>16.821249999999999</v>
      </c>
      <c r="I41" s="2">
        <f t="shared" si="4"/>
        <v>16.967467148149176</v>
      </c>
      <c r="J41" s="42">
        <f t="shared" si="5"/>
        <v>19.08751007069343</v>
      </c>
      <c r="K41" s="42"/>
      <c r="L41" s="42"/>
      <c r="M41" s="42"/>
      <c r="N41" s="42"/>
      <c r="O41" s="42"/>
      <c r="P41" s="2">
        <f t="shared" si="10"/>
        <v>3.4476512498490393</v>
      </c>
      <c r="Q41" s="2">
        <f t="shared" si="11"/>
        <v>3.449160729380504</v>
      </c>
      <c r="R41" s="38">
        <f t="shared" si="12"/>
        <v>2.6139604398285807</v>
      </c>
      <c r="S41" s="38">
        <f t="shared" si="13"/>
        <v>2.6139604398285829</v>
      </c>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42"/>
      <c r="HE41" s="42"/>
      <c r="HF41" s="42"/>
      <c r="HG41" s="42"/>
      <c r="HH41" s="42"/>
      <c r="HI41" s="42"/>
      <c r="HJ41" s="42"/>
    </row>
    <row r="42" spans="1:250">
      <c r="A42">
        <v>1957</v>
      </c>
      <c r="B42" s="42">
        <v>17.55</v>
      </c>
      <c r="C42" s="42">
        <v>17.670999999999999</v>
      </c>
      <c r="D42" s="42">
        <v>17.809000000000001</v>
      </c>
      <c r="E42" s="42">
        <v>17.904</v>
      </c>
      <c r="F42" s="42">
        <v>17.733000000000001</v>
      </c>
      <c r="G42" s="32">
        <f t="shared" si="1"/>
        <v>17.733499999999999</v>
      </c>
      <c r="H42" s="2">
        <f t="shared" si="3"/>
        <v>17.453249999999997</v>
      </c>
      <c r="I42" s="2">
        <f t="shared" si="4"/>
        <v>17.604960749256719</v>
      </c>
      <c r="J42" s="42">
        <f t="shared" si="5"/>
        <v>19.804656915587728</v>
      </c>
      <c r="K42" s="42"/>
      <c r="L42" s="42"/>
      <c r="M42" s="42"/>
      <c r="N42" s="42"/>
      <c r="O42" s="42"/>
      <c r="P42" s="2">
        <f t="shared" si="10"/>
        <v>3.5020136578532739</v>
      </c>
      <c r="Q42" s="2">
        <f t="shared" si="11"/>
        <v>3.5034217092495532</v>
      </c>
      <c r="R42" s="38">
        <f t="shared" si="12"/>
        <v>3.7571524113843973</v>
      </c>
      <c r="S42" s="38">
        <f t="shared" si="13"/>
        <v>3.7571524113844044</v>
      </c>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c r="GQ42" s="42"/>
      <c r="GR42" s="42"/>
      <c r="GS42" s="42"/>
      <c r="GT42" s="42"/>
      <c r="GU42" s="42"/>
      <c r="GV42" s="42"/>
      <c r="GW42" s="42"/>
      <c r="GX42" s="42"/>
      <c r="GY42" s="42"/>
      <c r="GZ42" s="42"/>
      <c r="HA42" s="42"/>
      <c r="HB42" s="42"/>
      <c r="HC42" s="42"/>
      <c r="HD42" s="42"/>
      <c r="HE42" s="42"/>
      <c r="HF42" s="42"/>
    </row>
    <row r="43" spans="1:250">
      <c r="A43">
        <v>1958</v>
      </c>
      <c r="B43" s="42">
        <v>18.056000000000001</v>
      </c>
      <c r="C43" s="42">
        <v>18.134</v>
      </c>
      <c r="D43" s="42">
        <v>18.178999999999998</v>
      </c>
      <c r="E43" s="42">
        <v>18.199000000000002</v>
      </c>
      <c r="F43" s="42">
        <v>18.141999999999999</v>
      </c>
      <c r="G43" s="32">
        <f t="shared" si="1"/>
        <v>18.141999999999999</v>
      </c>
      <c r="H43" s="2">
        <f t="shared" si="3"/>
        <v>17.975750000000001</v>
      </c>
      <c r="I43" s="2">
        <f t="shared" si="4"/>
        <v>18.132002531817943</v>
      </c>
      <c r="J43" s="42">
        <f t="shared" si="5"/>
        <v>20.397551261247973</v>
      </c>
      <c r="K43" s="42"/>
      <c r="L43" s="42"/>
      <c r="M43" s="42"/>
      <c r="N43" s="42"/>
      <c r="O43" s="42"/>
      <c r="P43" s="2">
        <f t="shared" si="10"/>
        <v>2.3064343314723899</v>
      </c>
      <c r="Q43" s="2">
        <f t="shared" si="11"/>
        <v>2.3035497786674943</v>
      </c>
      <c r="R43" s="38">
        <f t="shared" si="12"/>
        <v>2.9937117728790024</v>
      </c>
      <c r="S43" s="38">
        <f t="shared" si="13"/>
        <v>2.993711772878989</v>
      </c>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c r="GQ43" s="42"/>
      <c r="GR43" s="42"/>
      <c r="GS43" s="42"/>
      <c r="GT43" s="42"/>
      <c r="GU43" s="42"/>
      <c r="GV43" s="42"/>
      <c r="GW43" s="42"/>
      <c r="GX43" s="42"/>
      <c r="GY43" s="42"/>
      <c r="GZ43" s="42"/>
      <c r="HA43" s="42"/>
      <c r="HB43" s="42"/>
    </row>
    <row r="44" spans="1:250">
      <c r="A44" s="3">
        <v>1959</v>
      </c>
      <c r="B44" s="42">
        <v>18.266999999999999</v>
      </c>
      <c r="C44" s="42">
        <v>18.309000000000001</v>
      </c>
      <c r="D44" s="42">
        <v>18.369</v>
      </c>
      <c r="E44" s="42">
        <v>18.446000000000002</v>
      </c>
      <c r="F44" s="42">
        <v>18.347999999999999</v>
      </c>
      <c r="G44" s="32">
        <f t="shared" si="1"/>
        <v>18.347750000000001</v>
      </c>
      <c r="H44" s="2">
        <f t="shared" si="3"/>
        <v>18.238499999999998</v>
      </c>
      <c r="I44" s="2">
        <f t="shared" si="4"/>
        <v>18.397036461708776</v>
      </c>
      <c r="J44" s="42">
        <f t="shared" si="5"/>
        <v>20.695700523108695</v>
      </c>
      <c r="K44" s="42"/>
      <c r="L44" s="42"/>
      <c r="M44" s="42"/>
      <c r="N44" s="42"/>
      <c r="O44" s="42"/>
      <c r="P44" s="2">
        <f t="shared" si="10"/>
        <v>1.1354867159078355</v>
      </c>
      <c r="Q44" s="2">
        <f t="shared" si="11"/>
        <v>1.1341086980487372</v>
      </c>
      <c r="R44" s="38">
        <f t="shared" si="12"/>
        <v>1.4616914454195062</v>
      </c>
      <c r="S44" s="38">
        <f t="shared" si="13"/>
        <v>1.4616914454195193</v>
      </c>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row>
    <row r="45" spans="1:250">
      <c r="A45" s="3">
        <v>1960</v>
      </c>
      <c r="B45" s="42">
        <v>18.483000000000001</v>
      </c>
      <c r="C45" s="42">
        <v>18.561</v>
      </c>
      <c r="D45" s="42">
        <v>18.646000000000001</v>
      </c>
      <c r="E45" s="42">
        <v>18.725999999999999</v>
      </c>
      <c r="F45" s="42">
        <v>18.603999999999999</v>
      </c>
      <c r="G45" s="32">
        <f t="shared" si="1"/>
        <v>18.603999999999999</v>
      </c>
      <c r="H45" s="2">
        <f t="shared" si="3"/>
        <v>18.464750000000002</v>
      </c>
      <c r="I45" s="2">
        <f t="shared" si="4"/>
        <v>18.625253118750837</v>
      </c>
      <c r="J45" s="42">
        <f t="shared" si="5"/>
        <v>20.952432285224734</v>
      </c>
      <c r="K45" s="42"/>
      <c r="L45" s="42"/>
      <c r="M45" s="42"/>
      <c r="N45" s="42"/>
      <c r="O45" s="42"/>
      <c r="P45" s="2">
        <f t="shared" si="10"/>
        <v>1.3952474384129074</v>
      </c>
      <c r="Q45" s="2">
        <f t="shared" si="11"/>
        <v>1.3966290144568019</v>
      </c>
      <c r="R45" s="38">
        <f t="shared" si="12"/>
        <v>1.2405077171916761</v>
      </c>
      <c r="S45" s="38">
        <f t="shared" si="13"/>
        <v>1.2405077171916628</v>
      </c>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row>
    <row r="46" spans="1:250">
      <c r="A46" s="3">
        <v>1961</v>
      </c>
      <c r="B46" s="42">
        <v>18.75</v>
      </c>
      <c r="C46" s="42">
        <v>18.786000000000001</v>
      </c>
      <c r="D46" s="42">
        <v>18.835000000000001</v>
      </c>
      <c r="E46" s="42">
        <v>18.884</v>
      </c>
      <c r="F46" s="42">
        <v>18.814</v>
      </c>
      <c r="G46" s="32">
        <f t="shared" si="1"/>
        <v>18.813749999999999</v>
      </c>
      <c r="H46" s="2">
        <f t="shared" si="3"/>
        <v>18.727</v>
      </c>
      <c r="I46" s="2">
        <f t="shared" si="4"/>
        <v>18.889782702438261</v>
      </c>
      <c r="J46" s="42">
        <f t="shared" si="5"/>
        <v>21.250014184075251</v>
      </c>
      <c r="K46" s="42"/>
      <c r="L46" s="42"/>
      <c r="M46" s="42"/>
      <c r="N46" s="42"/>
      <c r="O46" s="42"/>
      <c r="P46" s="2">
        <f t="shared" si="10"/>
        <v>1.1287895076327719</v>
      </c>
      <c r="Q46" s="2">
        <f t="shared" si="11"/>
        <v>1.1274457105998692</v>
      </c>
      <c r="R46" s="38">
        <f t="shared" si="12"/>
        <v>1.420273764876308</v>
      </c>
      <c r="S46" s="38">
        <f t="shared" si="13"/>
        <v>1.4202737648763015</v>
      </c>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2"/>
      <c r="FG46" s="42"/>
      <c r="FH46" s="42"/>
      <c r="FI46" s="42"/>
      <c r="FJ46" s="42"/>
      <c r="FK46" s="42"/>
      <c r="FL46" s="42"/>
      <c r="FM46" s="42"/>
      <c r="FN46" s="42"/>
      <c r="FO46" s="42"/>
      <c r="FP46" s="42"/>
      <c r="FQ46" s="42"/>
      <c r="FR46" s="42"/>
      <c r="FS46" s="42"/>
      <c r="FT46" s="42"/>
      <c r="FU46" s="42"/>
      <c r="FV46" s="42"/>
      <c r="FW46" s="42"/>
      <c r="FX46" s="42"/>
      <c r="FY46" s="42"/>
      <c r="FZ46" s="42"/>
      <c r="GA46" s="42"/>
      <c r="GB46" s="42"/>
      <c r="GC46" s="42"/>
      <c r="GD46" s="42"/>
      <c r="GE46" s="42"/>
      <c r="GF46" s="42"/>
      <c r="GG46" s="42"/>
      <c r="GH46" s="42"/>
      <c r="GI46" s="42"/>
      <c r="GJ46" s="42"/>
      <c r="GK46" s="42"/>
      <c r="GL46" s="42"/>
      <c r="GM46" s="42"/>
      <c r="GN46" s="42"/>
      <c r="GO46" s="42"/>
      <c r="GP46" s="42"/>
    </row>
    <row r="47" spans="1:250">
      <c r="A47" s="3">
        <v>1962</v>
      </c>
      <c r="B47" s="42">
        <v>18.992000000000001</v>
      </c>
      <c r="C47" s="42">
        <v>19.04</v>
      </c>
      <c r="D47" s="42">
        <v>19.091000000000001</v>
      </c>
      <c r="E47" s="42">
        <v>19.158999999999999</v>
      </c>
      <c r="F47" s="42">
        <v>19.071000000000002</v>
      </c>
      <c r="G47" s="32">
        <f t="shared" si="1"/>
        <v>19.070499999999999</v>
      </c>
      <c r="H47" s="2">
        <f t="shared" si="3"/>
        <v>18.937750000000001</v>
      </c>
      <c r="I47" s="2">
        <f t="shared" si="4"/>
        <v>19.10236462717468</v>
      </c>
      <c r="J47" s="42">
        <f t="shared" si="5"/>
        <v>21.489157692875054</v>
      </c>
      <c r="K47" s="42"/>
      <c r="L47" s="42"/>
      <c r="M47" s="42"/>
      <c r="N47" s="42"/>
      <c r="O47" s="42"/>
      <c r="P47" s="2">
        <f t="shared" si="10"/>
        <v>1.3660040395450275</v>
      </c>
      <c r="Q47" s="2">
        <f t="shared" si="11"/>
        <v>1.3646933758554263</v>
      </c>
      <c r="R47" s="38">
        <f t="shared" si="12"/>
        <v>1.1253804667058305</v>
      </c>
      <c r="S47" s="38">
        <f t="shared" si="13"/>
        <v>1.125380466705842</v>
      </c>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c r="FH47" s="42"/>
      <c r="FI47" s="42"/>
      <c r="FJ47" s="42"/>
      <c r="FK47" s="42"/>
      <c r="FL47" s="42"/>
      <c r="FM47" s="42"/>
      <c r="FN47" s="42"/>
      <c r="FO47" s="42"/>
      <c r="FP47" s="42"/>
      <c r="FQ47" s="42"/>
      <c r="FR47" s="42"/>
      <c r="FS47" s="42"/>
      <c r="FT47" s="42"/>
      <c r="FU47" s="42"/>
      <c r="FV47" s="42"/>
      <c r="FW47" s="42"/>
      <c r="FX47" s="42"/>
      <c r="FY47" s="42"/>
      <c r="FZ47" s="42"/>
      <c r="GA47" s="42"/>
      <c r="GB47" s="42"/>
      <c r="GC47" s="42"/>
      <c r="GD47" s="42"/>
      <c r="GE47" s="42"/>
      <c r="GF47" s="42"/>
      <c r="GG47" s="42"/>
      <c r="GH47" s="42"/>
      <c r="GI47" s="42"/>
      <c r="GJ47" s="42"/>
      <c r="GK47" s="42"/>
      <c r="GL47" s="42"/>
    </row>
    <row r="48" spans="1:250">
      <c r="A48" s="3">
        <v>1963</v>
      </c>
      <c r="B48" s="42">
        <v>19.213000000000001</v>
      </c>
      <c r="C48" s="42">
        <v>19.231999999999999</v>
      </c>
      <c r="D48" s="42">
        <v>19.265999999999998</v>
      </c>
      <c r="E48" s="42">
        <v>19.382000000000001</v>
      </c>
      <c r="F48" s="42">
        <v>19.273</v>
      </c>
      <c r="G48" s="32">
        <f t="shared" si="1"/>
        <v>19.273250000000001</v>
      </c>
      <c r="H48" s="2">
        <f t="shared" si="3"/>
        <v>19.173749999999998</v>
      </c>
      <c r="I48" s="2">
        <f t="shared" si="4"/>
        <v>19.340416035183189</v>
      </c>
      <c r="J48" s="42">
        <f t="shared" si="5"/>
        <v>21.75695303369001</v>
      </c>
      <c r="K48" s="42"/>
      <c r="L48" s="42"/>
      <c r="M48" s="42"/>
      <c r="N48" s="42"/>
      <c r="O48" s="42"/>
      <c r="P48" s="2">
        <f t="shared" si="10"/>
        <v>1.0591998322059575</v>
      </c>
      <c r="Q48" s="2">
        <f t="shared" si="11"/>
        <v>1.0631603785952217</v>
      </c>
      <c r="R48" s="38">
        <f t="shared" si="12"/>
        <v>1.2461881691330654</v>
      </c>
      <c r="S48" s="38">
        <f t="shared" si="13"/>
        <v>1.246188169133059</v>
      </c>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row>
    <row r="49" spans="1:186">
      <c r="A49" s="3">
        <v>1964</v>
      </c>
      <c r="B49" s="42">
        <v>19.452000000000002</v>
      </c>
      <c r="C49" s="42">
        <v>19.518000000000001</v>
      </c>
      <c r="D49" s="42">
        <v>19.614000000000001</v>
      </c>
      <c r="E49" s="42">
        <v>19.704000000000001</v>
      </c>
      <c r="F49" s="42">
        <v>19.571999999999999</v>
      </c>
      <c r="G49" s="32">
        <f t="shared" si="1"/>
        <v>19.572000000000003</v>
      </c>
      <c r="H49" s="2">
        <f t="shared" si="3"/>
        <v>19.404499999999999</v>
      </c>
      <c r="I49" s="2">
        <f t="shared" si="4"/>
        <v>19.573171808055921</v>
      </c>
      <c r="J49" s="42">
        <f t="shared" si="5"/>
        <v>22.018791062897861</v>
      </c>
      <c r="K49" s="42"/>
      <c r="L49" s="42"/>
      <c r="M49" s="42"/>
      <c r="N49" s="42"/>
      <c r="O49" s="42"/>
      <c r="P49" s="2">
        <f t="shared" si="10"/>
        <v>1.5513931406631012</v>
      </c>
      <c r="Q49" s="2">
        <f t="shared" si="11"/>
        <v>1.5500758823758414</v>
      </c>
      <c r="R49" s="38">
        <f t="shared" si="12"/>
        <v>1.2034682834604626</v>
      </c>
      <c r="S49" s="38">
        <f t="shared" si="13"/>
        <v>1.2034682834604673</v>
      </c>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c r="EO49" s="42"/>
      <c r="EP49" s="42"/>
      <c r="EQ49" s="42"/>
      <c r="ER49" s="42"/>
      <c r="ES49" s="42"/>
      <c r="ET49" s="42"/>
      <c r="EU49" s="42"/>
      <c r="EV49" s="42"/>
      <c r="EW49" s="42"/>
      <c r="EX49" s="42"/>
      <c r="EY49" s="42"/>
      <c r="EZ49" s="42"/>
      <c r="FA49" s="42"/>
      <c r="FB49" s="42"/>
      <c r="FC49" s="42"/>
      <c r="FD49" s="42"/>
      <c r="FE49" s="42"/>
      <c r="FF49" s="42"/>
      <c r="FG49" s="42"/>
      <c r="FH49" s="42"/>
      <c r="FI49" s="42"/>
      <c r="FJ49" s="42"/>
      <c r="FK49" s="42"/>
      <c r="FL49" s="42"/>
      <c r="FM49" s="42"/>
      <c r="FN49" s="42"/>
      <c r="FO49" s="42"/>
      <c r="FP49" s="42"/>
      <c r="FQ49" s="42"/>
      <c r="FR49" s="42"/>
      <c r="FS49" s="42"/>
      <c r="FT49" s="42"/>
      <c r="FU49" s="42"/>
      <c r="FV49" s="42"/>
      <c r="FW49" s="42"/>
      <c r="FX49" s="42"/>
      <c r="FY49" s="42"/>
      <c r="FZ49" s="42"/>
      <c r="GA49" s="42"/>
      <c r="GB49" s="42"/>
      <c r="GC49" s="42"/>
      <c r="GD49" s="42"/>
    </row>
    <row r="50" spans="1:186">
      <c r="A50" s="3">
        <v>1965</v>
      </c>
      <c r="B50" s="42">
        <v>19.788</v>
      </c>
      <c r="C50" s="42">
        <v>19.876000000000001</v>
      </c>
      <c r="D50" s="42">
        <v>19.963000000000001</v>
      </c>
      <c r="E50" s="42">
        <v>20.085999999999999</v>
      </c>
      <c r="F50" s="42">
        <v>19.928000000000001</v>
      </c>
      <c r="G50" s="32">
        <f t="shared" si="1"/>
        <v>19.928249999999998</v>
      </c>
      <c r="H50" s="2">
        <f t="shared" si="3"/>
        <v>19.7455</v>
      </c>
      <c r="I50" s="2">
        <f t="shared" si="4"/>
        <v>19.917135918780087</v>
      </c>
      <c r="J50" s="42">
        <f t="shared" si="5"/>
        <v>22.405732635855067</v>
      </c>
      <c r="K50" s="42"/>
      <c r="L50" s="42"/>
      <c r="M50" s="42"/>
      <c r="N50" s="42"/>
      <c r="O50" s="42"/>
      <c r="P50" s="2">
        <f t="shared" si="10"/>
        <v>1.8189249948906687</v>
      </c>
      <c r="Q50" s="2">
        <f t="shared" si="11"/>
        <v>1.8202023298589602</v>
      </c>
      <c r="R50" s="38">
        <f t="shared" si="12"/>
        <v>1.7573243319848546</v>
      </c>
      <c r="S50" s="38">
        <f t="shared" si="13"/>
        <v>1.7573243319848493</v>
      </c>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c r="EO50" s="42"/>
      <c r="EP50" s="42"/>
      <c r="EQ50" s="42"/>
      <c r="ER50" s="42"/>
      <c r="ES50" s="42"/>
      <c r="ET50" s="42"/>
      <c r="EU50" s="42"/>
      <c r="EV50" s="42"/>
      <c r="EW50" s="42"/>
      <c r="EX50" s="42"/>
      <c r="EY50" s="42"/>
      <c r="EZ50" s="42"/>
      <c r="FA50" s="42"/>
      <c r="FB50" s="42"/>
      <c r="FC50" s="42"/>
      <c r="FD50" s="42"/>
      <c r="FE50" s="42"/>
      <c r="FF50" s="42"/>
      <c r="FG50" s="42"/>
      <c r="FH50" s="42"/>
      <c r="FI50" s="42"/>
      <c r="FJ50" s="42"/>
      <c r="FK50" s="42"/>
      <c r="FL50" s="42"/>
      <c r="FM50" s="42"/>
      <c r="FN50" s="42"/>
      <c r="FO50" s="42"/>
      <c r="FP50" s="42"/>
      <c r="FQ50" s="42"/>
      <c r="FR50" s="42"/>
      <c r="FS50" s="42"/>
      <c r="FT50" s="42"/>
      <c r="FU50" s="42"/>
      <c r="FV50" s="42"/>
      <c r="FW50" s="42"/>
      <c r="FX50" s="42"/>
      <c r="FY50" s="42"/>
      <c r="FZ50" s="42"/>
    </row>
    <row r="51" spans="1:186">
      <c r="A51" s="3">
        <v>1966</v>
      </c>
      <c r="B51" s="42">
        <v>20.209</v>
      </c>
      <c r="C51" s="42">
        <v>20.401</v>
      </c>
      <c r="D51" s="42">
        <v>20.591000000000001</v>
      </c>
      <c r="E51" s="42">
        <v>20.771999999999998</v>
      </c>
      <c r="F51" s="42">
        <v>20.492999999999999</v>
      </c>
      <c r="G51" s="32">
        <f t="shared" si="1"/>
        <v>20.49325</v>
      </c>
      <c r="H51" s="2">
        <f t="shared" si="3"/>
        <v>20.164749999999998</v>
      </c>
      <c r="I51" s="2">
        <f t="shared" si="4"/>
        <v>20.340030210337584</v>
      </c>
      <c r="J51" s="42">
        <f t="shared" si="5"/>
        <v>22.881466519908766</v>
      </c>
      <c r="K51" s="42"/>
      <c r="L51" s="42"/>
      <c r="M51" s="42"/>
      <c r="N51" s="42"/>
      <c r="O51" s="42"/>
      <c r="P51" s="2">
        <f t="shared" si="10"/>
        <v>2.8352067442793945</v>
      </c>
      <c r="Q51" s="2">
        <f t="shared" si="11"/>
        <v>2.8351711765960448</v>
      </c>
      <c r="R51" s="38">
        <f t="shared" si="12"/>
        <v>2.1232685928439294</v>
      </c>
      <c r="S51" s="38">
        <f t="shared" si="13"/>
        <v>2.1232685928439436</v>
      </c>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c r="EO51" s="42"/>
      <c r="EP51" s="42"/>
      <c r="EQ51" s="42"/>
      <c r="ER51" s="42"/>
      <c r="ES51" s="42"/>
      <c r="ET51" s="42"/>
      <c r="EU51" s="42"/>
      <c r="EV51" s="42"/>
      <c r="EW51" s="42"/>
      <c r="EX51" s="42"/>
      <c r="EY51" s="42"/>
      <c r="EZ51" s="42"/>
      <c r="FA51" s="42"/>
      <c r="FB51" s="42"/>
      <c r="FC51" s="42"/>
      <c r="FD51" s="42"/>
      <c r="FE51" s="42"/>
      <c r="FF51" s="42"/>
      <c r="FG51" s="42"/>
      <c r="FH51" s="42"/>
      <c r="FI51" s="42"/>
      <c r="FJ51" s="42"/>
      <c r="FK51" s="42"/>
      <c r="FL51" s="42"/>
      <c r="FM51" s="42"/>
      <c r="FN51" s="42"/>
      <c r="FO51" s="42"/>
      <c r="FP51" s="42"/>
      <c r="FQ51" s="42"/>
      <c r="FR51" s="42"/>
      <c r="FS51" s="42"/>
      <c r="FT51" s="42"/>
      <c r="FU51" s="42"/>
      <c r="FV51" s="42"/>
    </row>
    <row r="52" spans="1:186">
      <c r="A52" s="3">
        <v>1967</v>
      </c>
      <c r="B52" s="42">
        <v>20.873999999999999</v>
      </c>
      <c r="C52" s="42">
        <v>21.001999999999999</v>
      </c>
      <c r="D52" s="42">
        <v>21.193999999999999</v>
      </c>
      <c r="E52" s="42">
        <v>21.425999999999998</v>
      </c>
      <c r="F52" s="42">
        <v>21.123999999999999</v>
      </c>
      <c r="G52" s="32">
        <f t="shared" si="1"/>
        <v>21.123999999999999</v>
      </c>
      <c r="H52" s="2">
        <f t="shared" si="3"/>
        <v>20.809749999999998</v>
      </c>
      <c r="I52" s="2">
        <f t="shared" si="4"/>
        <v>20.990636812733733</v>
      </c>
      <c r="J52" s="42">
        <f t="shared" si="5"/>
        <v>23.613364803068297</v>
      </c>
      <c r="K52" s="42"/>
      <c r="L52" s="42"/>
      <c r="M52" s="42"/>
      <c r="N52" s="42"/>
      <c r="O52" s="42"/>
      <c r="P52" s="2">
        <f t="shared" si="10"/>
        <v>3.0791001805494571</v>
      </c>
      <c r="Q52" s="2">
        <f t="shared" si="11"/>
        <v>3.0778427043050716</v>
      </c>
      <c r="R52" s="38">
        <f t="shared" si="12"/>
        <v>3.1986511114692702</v>
      </c>
      <c r="S52" s="38">
        <f t="shared" si="13"/>
        <v>3.1986511114692715</v>
      </c>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42"/>
      <c r="ET52" s="42"/>
      <c r="EU52" s="42"/>
      <c r="EV52" s="42"/>
      <c r="EW52" s="42"/>
      <c r="EX52" s="42"/>
      <c r="EY52" s="42"/>
      <c r="EZ52" s="42"/>
      <c r="FA52" s="42"/>
      <c r="FB52" s="42"/>
      <c r="FC52" s="42"/>
      <c r="FD52" s="42"/>
      <c r="FE52" s="42"/>
      <c r="FF52" s="42"/>
      <c r="FG52" s="42"/>
      <c r="FH52" s="42"/>
      <c r="FI52" s="42"/>
      <c r="FJ52" s="42"/>
      <c r="FK52" s="42"/>
      <c r="FL52" s="42"/>
      <c r="FM52" s="42"/>
      <c r="FN52" s="42"/>
      <c r="FO52" s="42"/>
      <c r="FP52" s="42"/>
      <c r="FQ52" s="42"/>
      <c r="FR52" s="42"/>
    </row>
    <row r="53" spans="1:186">
      <c r="A53" s="3">
        <v>1968</v>
      </c>
      <c r="B53" s="42">
        <v>21.658000000000001</v>
      </c>
      <c r="C53" s="42">
        <v>21.9</v>
      </c>
      <c r="D53" s="42">
        <v>22.111000000000001</v>
      </c>
      <c r="E53" s="42">
        <v>22.417999999999999</v>
      </c>
      <c r="F53" s="42">
        <v>22.021999999999998</v>
      </c>
      <c r="G53" s="32">
        <f t="shared" si="1"/>
        <v>22.021749999999997</v>
      </c>
      <c r="H53" s="2">
        <f t="shared" si="3"/>
        <v>21.544499999999999</v>
      </c>
      <c r="I53" s="2">
        <f t="shared" si="4"/>
        <v>21.731773558641592</v>
      </c>
      <c r="J53" s="42">
        <f t="shared" si="5"/>
        <v>24.447104746558939</v>
      </c>
      <c r="K53" s="42"/>
      <c r="L53" s="42"/>
      <c r="M53" s="42"/>
      <c r="N53" s="42"/>
      <c r="O53" s="42"/>
      <c r="P53" s="2">
        <f t="shared" si="10"/>
        <v>4.2510888089377001</v>
      </c>
      <c r="Q53" s="2">
        <f t="shared" si="11"/>
        <v>4.2499053209619317</v>
      </c>
      <c r="R53" s="38">
        <f t="shared" si="12"/>
        <v>3.5307968620478474</v>
      </c>
      <c r="S53" s="38">
        <f t="shared" si="13"/>
        <v>3.5307968620478287</v>
      </c>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c r="FH53" s="42"/>
      <c r="FI53" s="42"/>
      <c r="FJ53" s="42"/>
      <c r="FK53" s="42"/>
      <c r="FL53" s="42"/>
      <c r="FM53" s="42"/>
      <c r="FN53" s="42"/>
    </row>
    <row r="54" spans="1:186">
      <c r="A54" s="3">
        <v>1969</v>
      </c>
      <c r="B54" s="42">
        <v>22.643999999999998</v>
      </c>
      <c r="C54" s="42">
        <v>22.946000000000002</v>
      </c>
      <c r="D54" s="42">
        <v>23.279</v>
      </c>
      <c r="E54" s="42">
        <v>23.571000000000002</v>
      </c>
      <c r="F54" s="42">
        <v>23.11</v>
      </c>
      <c r="G54" s="32">
        <f t="shared" si="1"/>
        <v>23.11</v>
      </c>
      <c r="H54" s="2">
        <f t="shared" si="3"/>
        <v>22.52975</v>
      </c>
      <c r="I54" s="2">
        <f t="shared" si="4"/>
        <v>22.725587752456796</v>
      </c>
      <c r="J54" s="42">
        <f t="shared" si="5"/>
        <v>25.565093558160378</v>
      </c>
      <c r="K54" s="42"/>
      <c r="L54" s="42"/>
      <c r="M54" s="42"/>
      <c r="N54" s="42"/>
      <c r="O54" s="42"/>
      <c r="P54" s="2">
        <f t="shared" si="10"/>
        <v>4.9405140314231275</v>
      </c>
      <c r="Q54" s="2">
        <f t="shared" si="11"/>
        <v>4.9417053594741667</v>
      </c>
      <c r="R54" s="38">
        <f t="shared" si="12"/>
        <v>4.5730929007403311</v>
      </c>
      <c r="S54" s="38">
        <f t="shared" si="13"/>
        <v>4.5730929007403365</v>
      </c>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c r="EO54" s="42"/>
      <c r="EP54" s="42"/>
      <c r="EQ54" s="42"/>
      <c r="ER54" s="42"/>
      <c r="ES54" s="42"/>
      <c r="ET54" s="42"/>
      <c r="EU54" s="42"/>
      <c r="EV54" s="42"/>
      <c r="EW54" s="42"/>
      <c r="EX54" s="42"/>
      <c r="EY54" s="42"/>
      <c r="EZ54" s="42"/>
      <c r="FA54" s="42"/>
      <c r="FB54" s="42"/>
      <c r="FC54" s="42"/>
      <c r="FD54" s="42"/>
      <c r="FE54" s="42"/>
      <c r="FF54" s="42"/>
      <c r="FG54" s="42"/>
      <c r="FH54" s="42"/>
      <c r="FI54" s="42"/>
      <c r="FJ54" s="42"/>
    </row>
    <row r="55" spans="1:186">
      <c r="A55" s="3">
        <v>1970</v>
      </c>
      <c r="B55" s="42">
        <v>23.898</v>
      </c>
      <c r="C55" s="42">
        <v>24.241</v>
      </c>
      <c r="D55" s="42">
        <v>24.431999999999999</v>
      </c>
      <c r="E55" s="42">
        <v>24.742000000000001</v>
      </c>
      <c r="F55" s="42">
        <v>24.327999999999999</v>
      </c>
      <c r="G55" s="32">
        <f t="shared" si="1"/>
        <v>24.328250000000001</v>
      </c>
      <c r="H55" s="2">
        <f t="shared" si="3"/>
        <v>23.747250000000001</v>
      </c>
      <c r="I55" s="2">
        <f t="shared" si="4"/>
        <v>23.953670757754953</v>
      </c>
      <c r="J55" s="42">
        <f t="shared" si="5"/>
        <v>26.946622488000269</v>
      </c>
      <c r="K55" s="42"/>
      <c r="L55" s="42"/>
      <c r="M55" s="42"/>
      <c r="N55" s="42"/>
      <c r="O55" s="42"/>
      <c r="P55" s="2">
        <f t="shared" si="10"/>
        <v>5.2704456945045433</v>
      </c>
      <c r="Q55" s="2">
        <f t="shared" si="11"/>
        <v>5.2715274772825671</v>
      </c>
      <c r="R55" s="38">
        <f t="shared" si="12"/>
        <v>5.4039658673531719</v>
      </c>
      <c r="S55" s="38">
        <f t="shared" si="13"/>
        <v>5.4039658673531639</v>
      </c>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c r="ES55" s="42"/>
      <c r="ET55" s="42"/>
      <c r="EU55" s="42"/>
      <c r="EV55" s="42"/>
      <c r="EW55" s="42"/>
      <c r="EX55" s="42"/>
      <c r="EY55" s="42"/>
      <c r="EZ55" s="42"/>
      <c r="FA55" s="42"/>
      <c r="FB55" s="42"/>
      <c r="FC55" s="42"/>
      <c r="FD55" s="42"/>
      <c r="FE55" s="42"/>
      <c r="FF55" s="42"/>
    </row>
    <row r="56" spans="1:186">
      <c r="A56" s="3">
        <v>1971</v>
      </c>
      <c r="B56" s="42">
        <v>25.114999999999998</v>
      </c>
      <c r="C56" s="42">
        <v>25.451000000000001</v>
      </c>
      <c r="D56" s="42">
        <v>25.704999999999998</v>
      </c>
      <c r="E56" s="42">
        <v>25.908999999999999</v>
      </c>
      <c r="F56" s="42">
        <v>25.545000000000002</v>
      </c>
      <c r="G56" s="32">
        <f t="shared" si="1"/>
        <v>25.545000000000002</v>
      </c>
      <c r="H56" s="2">
        <f t="shared" si="3"/>
        <v>24.935000000000002</v>
      </c>
      <c r="I56" s="2">
        <f t="shared" si="4"/>
        <v>25.151745163950341</v>
      </c>
      <c r="J56" s="42">
        <f t="shared" si="5"/>
        <v>28.294393318733185</v>
      </c>
      <c r="K56" s="42"/>
      <c r="L56" s="42"/>
      <c r="M56" s="42"/>
      <c r="N56" s="42"/>
      <c r="O56" s="42"/>
      <c r="P56" s="2">
        <f t="shared" si="10"/>
        <v>5.002466293982252</v>
      </c>
      <c r="Q56" s="2">
        <f t="shared" si="11"/>
        <v>5.001387276109055</v>
      </c>
      <c r="R56" s="38">
        <f t="shared" si="12"/>
        <v>5.0016317678889184</v>
      </c>
      <c r="S56" s="38">
        <f t="shared" si="13"/>
        <v>5.0016317678889122</v>
      </c>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c r="EO56" s="42"/>
      <c r="EP56" s="42"/>
      <c r="EQ56" s="42"/>
      <c r="ER56" s="42"/>
      <c r="ES56" s="42"/>
      <c r="ET56" s="42"/>
      <c r="EU56" s="42"/>
      <c r="EV56" s="42"/>
      <c r="EW56" s="42"/>
      <c r="EX56" s="42"/>
      <c r="EY56" s="42"/>
      <c r="EZ56" s="42"/>
      <c r="FA56" s="42"/>
      <c r="FB56" s="42"/>
    </row>
    <row r="57" spans="1:186">
      <c r="A57" s="3">
        <v>1972</v>
      </c>
      <c r="B57" s="42">
        <v>26.332999999999998</v>
      </c>
      <c r="C57" s="42">
        <v>26.486000000000001</v>
      </c>
      <c r="D57" s="42">
        <v>26.728000000000002</v>
      </c>
      <c r="E57" s="42">
        <v>27.041</v>
      </c>
      <c r="F57" s="42">
        <v>26.646999999999998</v>
      </c>
      <c r="G57" s="32">
        <f t="shared" si="1"/>
        <v>26.646999999999998</v>
      </c>
      <c r="H57" s="2">
        <f t="shared" si="3"/>
        <v>26.108250000000002</v>
      </c>
      <c r="I57" s="2">
        <f t="shared" si="4"/>
        <v>26.335193530246904</v>
      </c>
      <c r="J57" s="42">
        <f t="shared" si="5"/>
        <v>29.625710622170278</v>
      </c>
      <c r="K57" s="42"/>
      <c r="L57" s="42"/>
      <c r="M57" s="42"/>
      <c r="N57" s="42"/>
      <c r="O57" s="42"/>
      <c r="P57" s="2">
        <f t="shared" si="10"/>
        <v>4.3139557643374307</v>
      </c>
      <c r="Q57" s="2">
        <f t="shared" si="11"/>
        <v>4.3139557643374307</v>
      </c>
      <c r="R57" s="38">
        <f t="shared" si="12"/>
        <v>4.7052336073791832</v>
      </c>
      <c r="S57" s="38">
        <f t="shared" si="13"/>
        <v>4.7052336073791965</v>
      </c>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c r="EO57" s="42"/>
      <c r="EP57" s="42"/>
      <c r="EQ57" s="42"/>
      <c r="ER57" s="42"/>
      <c r="ES57" s="42"/>
      <c r="ET57" s="42"/>
      <c r="EU57" s="42"/>
      <c r="EV57" s="42"/>
      <c r="EW57" s="42"/>
      <c r="EX57" s="42"/>
    </row>
    <row r="58" spans="1:186">
      <c r="A58" s="3">
        <v>1973</v>
      </c>
      <c r="B58" s="42">
        <v>27.393999999999998</v>
      </c>
      <c r="C58" s="42">
        <v>27.850999999999999</v>
      </c>
      <c r="D58" s="42">
        <v>28.382999999999999</v>
      </c>
      <c r="E58" s="42">
        <v>28.869</v>
      </c>
      <c r="F58" s="42">
        <v>28.123999999999999</v>
      </c>
      <c r="G58" s="32">
        <f t="shared" si="1"/>
        <v>28.12425</v>
      </c>
      <c r="H58" s="2">
        <f t="shared" si="3"/>
        <v>27.253500000000003</v>
      </c>
      <c r="I58" s="2">
        <f t="shared" si="4"/>
        <v>27.490398509152627</v>
      </c>
      <c r="J58" s="42">
        <f t="shared" si="5"/>
        <v>30.925255597036099</v>
      </c>
      <c r="K58" s="42"/>
      <c r="L58" s="42"/>
      <c r="M58" s="42"/>
      <c r="N58" s="42"/>
      <c r="O58" s="42"/>
      <c r="P58" s="2">
        <f t="shared" si="10"/>
        <v>5.5428378429091474</v>
      </c>
      <c r="Q58" s="2">
        <f t="shared" si="11"/>
        <v>5.5437760348256893</v>
      </c>
      <c r="R58" s="38">
        <f t="shared" si="12"/>
        <v>4.3865444830657001</v>
      </c>
      <c r="S58" s="38">
        <f t="shared" si="13"/>
        <v>4.3865444830657054</v>
      </c>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c r="EO58" s="42"/>
      <c r="EP58" s="42"/>
      <c r="EQ58" s="42"/>
      <c r="ER58" s="42"/>
      <c r="ES58" s="42"/>
      <c r="ET58" s="42"/>
    </row>
    <row r="59" spans="1:186">
      <c r="A59" s="3">
        <v>1974</v>
      </c>
      <c r="B59" s="42">
        <v>29.465</v>
      </c>
      <c r="C59" s="42">
        <v>30.125</v>
      </c>
      <c r="D59" s="42">
        <v>31.062999999999999</v>
      </c>
      <c r="E59" s="42">
        <v>32.021999999999998</v>
      </c>
      <c r="F59" s="42">
        <v>30.669</v>
      </c>
      <c r="G59" s="32">
        <f t="shared" si="1"/>
        <v>30.668750000000003</v>
      </c>
      <c r="H59" s="2">
        <f t="shared" si="3"/>
        <v>29.2105</v>
      </c>
      <c r="I59" s="2">
        <f t="shared" si="4"/>
        <v>29.464409549291016</v>
      </c>
      <c r="J59" s="42">
        <f t="shared" si="5"/>
        <v>33.145914418963542</v>
      </c>
      <c r="K59" s="42"/>
      <c r="L59" s="42"/>
      <c r="M59" s="42"/>
      <c r="N59" s="42"/>
      <c r="O59" s="42"/>
      <c r="P59" s="2">
        <f t="shared" si="10"/>
        <v>9.0492106386004902</v>
      </c>
      <c r="Q59" s="2">
        <f t="shared" si="11"/>
        <v>9.0473523738410897</v>
      </c>
      <c r="R59" s="38">
        <f t="shared" si="12"/>
        <v>7.1807290806685264</v>
      </c>
      <c r="S59" s="38">
        <f t="shared" si="13"/>
        <v>7.1807290806685264</v>
      </c>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row>
    <row r="60" spans="1:186">
      <c r="A60" s="3">
        <v>1975</v>
      </c>
      <c r="B60" s="42">
        <v>32.76</v>
      </c>
      <c r="C60" s="42">
        <v>33.237000000000002</v>
      </c>
      <c r="D60" s="42">
        <v>33.856999999999999</v>
      </c>
      <c r="E60" s="42">
        <v>34.454000000000001</v>
      </c>
      <c r="F60" s="42">
        <v>33.576999999999998</v>
      </c>
      <c r="G60" s="32">
        <f t="shared" si="1"/>
        <v>33.576999999999998</v>
      </c>
      <c r="H60" s="2">
        <f t="shared" si="3"/>
        <v>32.270499999999998</v>
      </c>
      <c r="I60" s="2">
        <f t="shared" si="4"/>
        <v>32.551008314147161</v>
      </c>
      <c r="J60" s="42">
        <f t="shared" si="5"/>
        <v>36.618176041394797</v>
      </c>
      <c r="K60" s="42"/>
      <c r="L60" s="42"/>
      <c r="M60" s="42"/>
      <c r="N60" s="42"/>
      <c r="O60" s="42"/>
      <c r="P60" s="2">
        <f t="shared" si="10"/>
        <v>9.4818872477094054</v>
      </c>
      <c r="Q60" s="2">
        <f t="shared" si="11"/>
        <v>9.4827797024658498</v>
      </c>
      <c r="R60" s="38">
        <f t="shared" si="12"/>
        <v>10.475685113229828</v>
      </c>
      <c r="S60" s="38">
        <f t="shared" si="13"/>
        <v>10.475685113229822</v>
      </c>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row>
    <row r="61" spans="1:186">
      <c r="A61" s="3">
        <v>1976</v>
      </c>
      <c r="B61" s="42">
        <v>34.841000000000001</v>
      </c>
      <c r="C61" s="42">
        <v>35.207999999999998</v>
      </c>
      <c r="D61" s="42">
        <v>35.68</v>
      </c>
      <c r="E61" s="42">
        <v>36.290999999999997</v>
      </c>
      <c r="F61" s="42">
        <v>35.505000000000003</v>
      </c>
      <c r="G61" s="32">
        <f>+(B61+C61+D61+E61)/4</f>
        <v>35.505000000000003</v>
      </c>
      <c r="H61" s="2">
        <f>+(D60+E60+B61+C61)/4</f>
        <v>34.590000000000003</v>
      </c>
      <c r="I61" s="2">
        <f t="shared" si="4"/>
        <v>34.890670351756263</v>
      </c>
      <c r="J61" s="42">
        <f t="shared" si="5"/>
        <v>39.250173045718107</v>
      </c>
      <c r="K61" s="42"/>
      <c r="L61" s="42"/>
      <c r="M61" s="42"/>
      <c r="N61" s="42"/>
      <c r="O61" s="42"/>
      <c r="P61" s="2">
        <f t="shared" si="10"/>
        <v>5.7420257914644086</v>
      </c>
      <c r="Q61" s="2">
        <f t="shared" si="11"/>
        <v>5.7420257914644086</v>
      </c>
      <c r="R61" s="38">
        <f t="shared" si="12"/>
        <v>7.1876791496878116</v>
      </c>
      <c r="S61" s="38">
        <f t="shared" si="13"/>
        <v>7.1876791496878134</v>
      </c>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row>
    <row r="62" spans="1:186">
      <c r="A62" s="3">
        <v>1977</v>
      </c>
      <c r="B62" s="42">
        <v>36.901000000000003</v>
      </c>
      <c r="C62" s="42">
        <v>37.491</v>
      </c>
      <c r="D62" s="42">
        <v>38.009</v>
      </c>
      <c r="E62" s="42">
        <v>38.652000000000001</v>
      </c>
      <c r="F62" s="42">
        <v>37.764000000000003</v>
      </c>
      <c r="G62" s="32">
        <f>+(B62+C62+D62+E62)/4</f>
        <v>37.763249999999999</v>
      </c>
      <c r="H62" s="2">
        <f>+(E61+B62+C62+D62)/4</f>
        <v>37.173000000000002</v>
      </c>
      <c r="I62" s="2">
        <f t="shared" si="4"/>
        <v>37.496122838561305</v>
      </c>
      <c r="J62" s="42">
        <f t="shared" si="5"/>
        <v>42.181170356417439</v>
      </c>
      <c r="K62" s="42"/>
      <c r="L62" s="42"/>
      <c r="M62" s="42"/>
      <c r="N62" s="42"/>
      <c r="O62" s="42"/>
      <c r="P62" s="2">
        <f t="shared" si="10"/>
        <v>6.3624841571609636</v>
      </c>
      <c r="Q62" s="2">
        <f t="shared" si="11"/>
        <v>6.3603717786227199</v>
      </c>
      <c r="R62" s="38">
        <f t="shared" si="12"/>
        <v>7.4674761491760568</v>
      </c>
      <c r="S62" s="38">
        <f t="shared" si="13"/>
        <v>7.4674761491760604</v>
      </c>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row>
    <row r="63" spans="1:186">
      <c r="A63" s="3">
        <v>1978</v>
      </c>
      <c r="B63" s="42">
        <v>39.29</v>
      </c>
      <c r="C63" s="42">
        <v>40.048000000000002</v>
      </c>
      <c r="D63" s="42">
        <v>40.741</v>
      </c>
      <c r="E63" s="42">
        <v>41.570999999999998</v>
      </c>
      <c r="F63" s="42">
        <v>40.412999999999997</v>
      </c>
      <c r="G63" s="32">
        <f t="shared" ref="G63:G94" si="14">+(B63+C63+D63+E63)/4</f>
        <v>40.412499999999994</v>
      </c>
      <c r="H63" s="2">
        <f t="shared" ref="H63:H94" si="15">+(E62+B63+C63+D63)/4</f>
        <v>39.682749999999999</v>
      </c>
      <c r="I63" s="2">
        <f t="shared" si="4"/>
        <v>40.027688606567089</v>
      </c>
      <c r="J63" s="42">
        <f t="shared" si="5"/>
        <v>45.029048986122291</v>
      </c>
      <c r="K63" s="42"/>
      <c r="L63" s="42"/>
      <c r="M63" s="42"/>
      <c r="N63" s="42"/>
      <c r="O63" s="42"/>
      <c r="P63" s="2">
        <f t="shared" si="10"/>
        <v>7.0146170956466314</v>
      </c>
      <c r="Q63" s="2">
        <f t="shared" si="11"/>
        <v>7.0154184292930166</v>
      </c>
      <c r="R63" s="38">
        <f t="shared" si="12"/>
        <v>6.7515400963064502</v>
      </c>
      <c r="S63" s="38">
        <f t="shared" si="13"/>
        <v>6.7515400963064423</v>
      </c>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row>
    <row r="64" spans="1:186">
      <c r="A64" s="3">
        <v>1979</v>
      </c>
      <c r="B64" s="42">
        <v>42.334000000000003</v>
      </c>
      <c r="C64" s="42">
        <v>43.363999999999997</v>
      </c>
      <c r="D64" s="42">
        <v>44.26</v>
      </c>
      <c r="E64" s="42">
        <v>45.136000000000003</v>
      </c>
      <c r="F64" s="42">
        <v>43.773000000000003</v>
      </c>
      <c r="G64" s="32">
        <f t="shared" si="14"/>
        <v>43.773499999999999</v>
      </c>
      <c r="H64" s="2">
        <f t="shared" si="15"/>
        <v>42.882249999999999</v>
      </c>
      <c r="I64" s="2">
        <f t="shared" si="4"/>
        <v>43.25499996217404</v>
      </c>
      <c r="J64" s="42">
        <f t="shared" si="5"/>
        <v>48.659604888399699</v>
      </c>
      <c r="K64" s="42"/>
      <c r="L64" s="42"/>
      <c r="M64" s="42"/>
      <c r="N64" s="42"/>
      <c r="O64" s="42"/>
      <c r="P64" s="2">
        <f t="shared" si="10"/>
        <v>8.3141563358325463</v>
      </c>
      <c r="Q64" s="2">
        <f t="shared" si="11"/>
        <v>8.3167336838849479</v>
      </c>
      <c r="R64" s="38">
        <f t="shared" si="12"/>
        <v>8.0626972677044826</v>
      </c>
      <c r="S64" s="38">
        <f t="shared" si="13"/>
        <v>8.0626972677045003</v>
      </c>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row>
    <row r="65" spans="1:122">
      <c r="A65" s="3">
        <v>1980</v>
      </c>
      <c r="B65" s="42">
        <v>46.125999999999998</v>
      </c>
      <c r="C65" s="42">
        <v>47.155999999999999</v>
      </c>
      <c r="D65" s="42">
        <v>48.231999999999999</v>
      </c>
      <c r="E65" s="42">
        <v>49.591000000000001</v>
      </c>
      <c r="F65" s="42">
        <v>47.776000000000003</v>
      </c>
      <c r="G65" s="32">
        <f t="shared" si="14"/>
        <v>47.776250000000005</v>
      </c>
      <c r="H65" s="2">
        <f t="shared" si="15"/>
        <v>46.662500000000001</v>
      </c>
      <c r="I65" s="2">
        <f t="shared" si="4"/>
        <v>47.068109433039218</v>
      </c>
      <c r="J65" s="42">
        <f t="shared" si="5"/>
        <v>52.949152927025764</v>
      </c>
      <c r="K65" s="42"/>
      <c r="L65" s="42"/>
      <c r="M65" s="42"/>
      <c r="N65" s="42"/>
      <c r="O65" s="42"/>
      <c r="P65" s="2">
        <f t="shared" si="10"/>
        <v>9.1449066776323296</v>
      </c>
      <c r="Q65" s="2">
        <f t="shared" si="11"/>
        <v>9.1442310987241271</v>
      </c>
      <c r="R65" s="38">
        <f t="shared" si="12"/>
        <v>8.8154189670551393</v>
      </c>
      <c r="S65" s="38">
        <f t="shared" si="13"/>
        <v>8.8154189670551286</v>
      </c>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row>
    <row r="66" spans="1:122">
      <c r="A66" s="3">
        <v>1981</v>
      </c>
      <c r="B66" s="42">
        <v>50.893999999999998</v>
      </c>
      <c r="C66" s="42">
        <v>51.802</v>
      </c>
      <c r="D66" s="42">
        <v>52.753999999999998</v>
      </c>
      <c r="E66" s="42">
        <v>53.673999999999999</v>
      </c>
      <c r="F66" s="42">
        <v>52.280999999999999</v>
      </c>
      <c r="G66" s="32">
        <f t="shared" si="14"/>
        <v>52.280999999999999</v>
      </c>
      <c r="H66" s="2">
        <f t="shared" si="15"/>
        <v>51.260249999999999</v>
      </c>
      <c r="I66" s="2">
        <f t="shared" si="4"/>
        <v>51.705824946476255</v>
      </c>
      <c r="J66" s="42">
        <f t="shared" si="5"/>
        <v>58.166339487330774</v>
      </c>
      <c r="K66" s="42"/>
      <c r="L66" s="42"/>
      <c r="M66" s="42"/>
      <c r="N66" s="42"/>
      <c r="O66" s="42"/>
      <c r="P66" s="2">
        <f t="shared" si="10"/>
        <v>9.4294206296048131</v>
      </c>
      <c r="Q66" s="2">
        <f t="shared" si="11"/>
        <v>9.428848015488855</v>
      </c>
      <c r="R66" s="38">
        <f t="shared" si="12"/>
        <v>9.8532011786766613</v>
      </c>
      <c r="S66" s="38">
        <f t="shared" si="13"/>
        <v>9.8532011786766525</v>
      </c>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row>
    <row r="67" spans="1:122">
      <c r="A67" s="3">
        <v>1982</v>
      </c>
      <c r="B67" s="42">
        <v>54.43</v>
      </c>
      <c r="C67" s="42">
        <v>55.104999999999997</v>
      </c>
      <c r="D67" s="42">
        <v>55.87</v>
      </c>
      <c r="E67" s="42">
        <v>56.463000000000001</v>
      </c>
      <c r="F67" s="42">
        <v>55.466999999999999</v>
      </c>
      <c r="G67" s="32">
        <f t="shared" si="14"/>
        <v>55.466999999999999</v>
      </c>
      <c r="H67" s="2">
        <f t="shared" si="15"/>
        <v>54.769750000000002</v>
      </c>
      <c r="I67" s="2">
        <f t="shared" si="4"/>
        <v>55.245830948196087</v>
      </c>
      <c r="J67" s="42">
        <f t="shared" si="5"/>
        <v>62.148660455932919</v>
      </c>
      <c r="K67" s="42"/>
      <c r="L67" s="42"/>
      <c r="M67" s="42"/>
      <c r="N67" s="42"/>
      <c r="O67" s="42"/>
      <c r="P67" s="2">
        <f t="shared" si="10"/>
        <v>6.0939920812532282</v>
      </c>
      <c r="Q67" s="2">
        <f t="shared" si="11"/>
        <v>6.0939920812532282</v>
      </c>
      <c r="R67" s="38">
        <f t="shared" si="12"/>
        <v>6.8464355909306001</v>
      </c>
      <c r="S67" s="38">
        <f t="shared" si="13"/>
        <v>6.846435590930616</v>
      </c>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row>
    <row r="68" spans="1:122">
      <c r="A68" s="3">
        <v>1983</v>
      </c>
      <c r="B68" s="42">
        <v>56.945999999999998</v>
      </c>
      <c r="C68" s="42">
        <v>57.362000000000002</v>
      </c>
      <c r="D68" s="42">
        <v>57.947000000000003</v>
      </c>
      <c r="E68" s="42">
        <v>58.366</v>
      </c>
      <c r="F68" s="42">
        <v>57.655000000000001</v>
      </c>
      <c r="G68" s="32">
        <f t="shared" si="14"/>
        <v>57.655249999999995</v>
      </c>
      <c r="H68" s="2">
        <f t="shared" si="15"/>
        <v>57.179499999999997</v>
      </c>
      <c r="I68" s="2">
        <f t="shared" si="4"/>
        <v>57.676527475520295</v>
      </c>
      <c r="J68" s="42">
        <f t="shared" si="5"/>
        <v>64.883066483597531</v>
      </c>
      <c r="K68" s="42"/>
      <c r="L68" s="42"/>
      <c r="M68" s="42"/>
      <c r="N68" s="42"/>
      <c r="O68" s="42"/>
      <c r="P68" s="2">
        <f t="shared" si="10"/>
        <v>3.9446878324048575</v>
      </c>
      <c r="Q68" s="2">
        <f t="shared" si="11"/>
        <v>3.9451385508500487</v>
      </c>
      <c r="R68" s="38">
        <f t="shared" si="12"/>
        <v>4.3997827267789162</v>
      </c>
      <c r="S68" s="38">
        <f t="shared" si="13"/>
        <v>4.3997827267789091</v>
      </c>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row>
    <row r="69" spans="1:122">
      <c r="A69" s="3">
        <v>1984</v>
      </c>
      <c r="B69" s="42">
        <v>59.091000000000001</v>
      </c>
      <c r="C69" s="42">
        <v>59.624000000000002</v>
      </c>
      <c r="D69" s="42">
        <v>60.110999999999997</v>
      </c>
      <c r="E69" s="42">
        <v>60.466000000000001</v>
      </c>
      <c r="F69" s="42">
        <v>59.823</v>
      </c>
      <c r="G69" s="32">
        <f t="shared" si="14"/>
        <v>59.823</v>
      </c>
      <c r="H69" s="2">
        <f t="shared" si="15"/>
        <v>59.297999999999995</v>
      </c>
      <c r="I69" s="2">
        <f t="shared" si="4"/>
        <v>59.813442339359426</v>
      </c>
      <c r="J69" s="42">
        <f t="shared" si="5"/>
        <v>67.286983557819951</v>
      </c>
      <c r="K69" s="42"/>
      <c r="L69" s="42"/>
      <c r="M69" s="42"/>
      <c r="N69" s="42"/>
      <c r="O69" s="42"/>
      <c r="P69" s="2">
        <f t="shared" si="10"/>
        <v>3.7602983262509744</v>
      </c>
      <c r="Q69" s="2">
        <f t="shared" si="11"/>
        <v>3.7598484092949129</v>
      </c>
      <c r="R69" s="38">
        <f t="shared" si="12"/>
        <v>3.7049991692826931</v>
      </c>
      <c r="S69" s="38">
        <f t="shared" si="13"/>
        <v>3.7049991692826927</v>
      </c>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row>
    <row r="70" spans="1:122">
      <c r="A70" s="3">
        <v>1985</v>
      </c>
      <c r="B70" s="42">
        <v>61.156999999999996</v>
      </c>
      <c r="C70" s="42">
        <v>61.470999999999997</v>
      </c>
      <c r="D70" s="42">
        <v>61.762999999999998</v>
      </c>
      <c r="E70" s="42">
        <v>62.142000000000003</v>
      </c>
      <c r="F70" s="42">
        <v>61.633000000000003</v>
      </c>
      <c r="G70" s="32">
        <f t="shared" si="14"/>
        <v>61.633249999999997</v>
      </c>
      <c r="H70" s="2">
        <f t="shared" si="15"/>
        <v>61.21425</v>
      </c>
      <c r="I70" s="2">
        <f t="shared" si="4"/>
        <v>61.746349163920087</v>
      </c>
      <c r="J70" s="42">
        <f t="shared" si="5"/>
        <v>69.461402294416004</v>
      </c>
      <c r="K70" s="42"/>
      <c r="L70" s="42"/>
      <c r="M70" s="42"/>
      <c r="N70" s="42"/>
      <c r="O70" s="42"/>
      <c r="P70" s="2">
        <f t="shared" si="10"/>
        <v>3.0255921635491405</v>
      </c>
      <c r="Q70" s="2">
        <f t="shared" si="11"/>
        <v>3.0260100630192341</v>
      </c>
      <c r="R70" s="38">
        <f t="shared" si="12"/>
        <v>3.2315592431448028</v>
      </c>
      <c r="S70" s="38">
        <f t="shared" si="13"/>
        <v>3.2315592431448099</v>
      </c>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row>
    <row r="71" spans="1:122">
      <c r="A71" s="3">
        <v>1986</v>
      </c>
      <c r="B71" s="42">
        <v>62.457000000000001</v>
      </c>
      <c r="C71" s="42">
        <v>62.768999999999998</v>
      </c>
      <c r="D71" s="42">
        <v>63.164999999999999</v>
      </c>
      <c r="E71" s="42">
        <v>63.622</v>
      </c>
      <c r="F71" s="42">
        <v>63.003</v>
      </c>
      <c r="G71" s="32">
        <f t="shared" si="14"/>
        <v>63.003249999999994</v>
      </c>
      <c r="H71" s="2">
        <f t="shared" si="15"/>
        <v>62.633249999999997</v>
      </c>
      <c r="I71" s="2">
        <f t="shared" si="4"/>
        <v>63.17768368919161</v>
      </c>
      <c r="J71" s="42">
        <f t="shared" si="5"/>
        <v>71.071578517366973</v>
      </c>
      <c r="K71" s="42"/>
      <c r="L71" s="42"/>
      <c r="M71" s="42"/>
      <c r="N71" s="42"/>
      <c r="O71" s="42"/>
      <c r="P71" s="2">
        <f t="shared" si="10"/>
        <v>2.2228351694708959</v>
      </c>
      <c r="Q71" s="2">
        <f t="shared" si="11"/>
        <v>2.2228261530910629</v>
      </c>
      <c r="R71" s="38">
        <f t="shared" si="12"/>
        <v>2.3180877001678479</v>
      </c>
      <c r="S71" s="38">
        <f t="shared" si="13"/>
        <v>2.318087700167847</v>
      </c>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row>
    <row r="72" spans="1:122">
      <c r="A72" s="3">
        <v>1987</v>
      </c>
      <c r="B72" s="42">
        <v>64.122</v>
      </c>
      <c r="C72" s="42">
        <v>64.481999999999999</v>
      </c>
      <c r="D72" s="42">
        <v>64.989999999999995</v>
      </c>
      <c r="E72" s="42">
        <v>65.456000000000003</v>
      </c>
      <c r="F72" s="42">
        <v>64.763000000000005</v>
      </c>
      <c r="G72" s="32">
        <f t="shared" si="14"/>
        <v>64.762500000000003</v>
      </c>
      <c r="H72" s="2">
        <f t="shared" si="15"/>
        <v>64.304000000000002</v>
      </c>
      <c r="I72" s="2">
        <f t="shared" si="4"/>
        <v>64.862956527879007</v>
      </c>
      <c r="J72" s="42">
        <f t="shared" si="5"/>
        <v>72.967422015954241</v>
      </c>
      <c r="K72" s="42"/>
      <c r="L72" s="42"/>
      <c r="M72" s="42"/>
      <c r="N72" s="42"/>
      <c r="O72" s="42"/>
      <c r="P72" s="2">
        <f t="shared" si="10"/>
        <v>2.7935177689951352</v>
      </c>
      <c r="Q72" s="2">
        <f t="shared" si="11"/>
        <v>2.7923162693988148</v>
      </c>
      <c r="R72" s="38">
        <f t="shared" si="12"/>
        <v>2.6675128625769946</v>
      </c>
      <c r="S72" s="38">
        <f t="shared" si="13"/>
        <v>2.6675128625769982</v>
      </c>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row>
    <row r="73" spans="1:122">
      <c r="A73" s="3">
        <v>1988</v>
      </c>
      <c r="B73" s="42">
        <v>65.981999999999999</v>
      </c>
      <c r="C73" s="42">
        <v>66.617999999999995</v>
      </c>
      <c r="D73" s="42">
        <v>67.408000000000001</v>
      </c>
      <c r="E73" s="42">
        <v>67.951999999999998</v>
      </c>
      <c r="F73" s="42">
        <v>66.989999999999995</v>
      </c>
      <c r="G73" s="32">
        <f t="shared" si="14"/>
        <v>66.989999999999995</v>
      </c>
      <c r="H73" s="2">
        <f t="shared" si="15"/>
        <v>66.366</v>
      </c>
      <c r="I73" s="2">
        <f t="shared" si="4"/>
        <v>66.942880270733042</v>
      </c>
      <c r="J73" s="42">
        <f t="shared" si="5"/>
        <v>75.307227070023927</v>
      </c>
      <c r="K73" s="42"/>
      <c r="L73" s="42"/>
      <c r="M73" s="42"/>
      <c r="N73" s="42"/>
      <c r="O73" s="42"/>
      <c r="P73" s="2">
        <f t="shared" si="10"/>
        <v>3.4386918456525941</v>
      </c>
      <c r="Q73" s="2">
        <f t="shared" si="11"/>
        <v>3.4394904458598603</v>
      </c>
      <c r="R73" s="38">
        <f t="shared" si="12"/>
        <v>3.2066434436426934</v>
      </c>
      <c r="S73" s="38">
        <f t="shared" si="13"/>
        <v>3.2066434436426818</v>
      </c>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row>
    <row r="74" spans="1:122">
      <c r="A74" s="3">
        <v>1989</v>
      </c>
      <c r="B74" s="42">
        <v>68.662000000000006</v>
      </c>
      <c r="C74" s="42">
        <v>69.346000000000004</v>
      </c>
      <c r="D74" s="42">
        <v>69.816000000000003</v>
      </c>
      <c r="E74" s="42">
        <v>70.256</v>
      </c>
      <c r="F74" s="42">
        <v>69.52</v>
      </c>
      <c r="G74" s="32">
        <f t="shared" si="14"/>
        <v>69.52000000000001</v>
      </c>
      <c r="H74" s="2">
        <f t="shared" si="15"/>
        <v>68.944000000000003</v>
      </c>
      <c r="I74" s="2">
        <f t="shared" si="4"/>
        <v>69.54328929550401</v>
      </c>
      <c r="J74" s="42">
        <f t="shared" si="5"/>
        <v>78.232550750621257</v>
      </c>
      <c r="K74" s="42"/>
      <c r="L74" s="42"/>
      <c r="M74" s="42"/>
      <c r="N74" s="42"/>
      <c r="O74" s="42"/>
      <c r="P74" s="2">
        <f t="shared" si="10"/>
        <v>3.7766830870279167</v>
      </c>
      <c r="Q74" s="2">
        <f t="shared" si="11"/>
        <v>3.776683087027938</v>
      </c>
      <c r="R74" s="38">
        <f t="shared" si="12"/>
        <v>3.8845191815086082</v>
      </c>
      <c r="S74" s="38">
        <f t="shared" si="13"/>
        <v>3.8845191815086109</v>
      </c>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row>
    <row r="75" spans="1:122">
      <c r="A75" s="3">
        <v>1990</v>
      </c>
      <c r="B75" s="42">
        <v>71.108999999999995</v>
      </c>
      <c r="C75" s="42">
        <v>71.936000000000007</v>
      </c>
      <c r="D75" s="42">
        <v>72.603999999999999</v>
      </c>
      <c r="E75" s="42">
        <v>73.201999999999998</v>
      </c>
      <c r="F75" s="42">
        <v>72.212999999999994</v>
      </c>
      <c r="G75" s="32">
        <f t="shared" si="14"/>
        <v>72.21275</v>
      </c>
      <c r="H75" s="2">
        <f t="shared" si="15"/>
        <v>71.476250000000007</v>
      </c>
      <c r="I75" s="2">
        <f t="shared" si="4"/>
        <v>72.097550642663165</v>
      </c>
      <c r="J75" s="42">
        <f t="shared" si="5"/>
        <v>81.105960715785173</v>
      </c>
      <c r="K75" s="42"/>
      <c r="L75" s="42"/>
      <c r="M75" s="42"/>
      <c r="N75" s="42"/>
      <c r="O75" s="42"/>
      <c r="P75" s="2">
        <f t="shared" si="10"/>
        <v>3.8737054085155322</v>
      </c>
      <c r="Q75" s="2">
        <f t="shared" si="11"/>
        <v>3.8733457997698348</v>
      </c>
      <c r="R75" s="38">
        <f t="shared" si="12"/>
        <v>3.6729084474356068</v>
      </c>
      <c r="S75" s="38">
        <f t="shared" si="13"/>
        <v>3.6729084474356157</v>
      </c>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row>
    <row r="76" spans="1:122">
      <c r="A76" s="3">
        <v>1991</v>
      </c>
      <c r="B76" s="42">
        <v>73.984999999999999</v>
      </c>
      <c r="C76" s="42">
        <v>74.503</v>
      </c>
      <c r="D76" s="42">
        <v>75.066999999999993</v>
      </c>
      <c r="E76" s="42">
        <v>75.492000000000004</v>
      </c>
      <c r="F76" s="42">
        <v>74.762</v>
      </c>
      <c r="G76" s="32">
        <f t="shared" si="14"/>
        <v>74.761750000000006</v>
      </c>
      <c r="H76" s="2">
        <f t="shared" si="15"/>
        <v>74.189250000000001</v>
      </c>
      <c r="I76" s="2">
        <f t="shared" si="4"/>
        <v>74.834133142354247</v>
      </c>
      <c r="J76" s="42">
        <f t="shared" si="5"/>
        <v>84.184472409136816</v>
      </c>
      <c r="K76" s="42"/>
      <c r="L76" s="42"/>
      <c r="M76" s="42"/>
      <c r="N76" s="42"/>
      <c r="O76" s="42"/>
      <c r="P76" s="2">
        <f t="shared" si="10"/>
        <v>3.529835348206011</v>
      </c>
      <c r="Q76" s="2">
        <f t="shared" si="11"/>
        <v>3.5298475684695663</v>
      </c>
      <c r="R76" s="38">
        <f t="shared" si="12"/>
        <v>3.7956663926828753</v>
      </c>
      <c r="S76" s="38">
        <f t="shared" si="13"/>
        <v>3.7956663926828749</v>
      </c>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row>
    <row r="77" spans="1:122">
      <c r="A77" s="3">
        <v>1992</v>
      </c>
      <c r="B77" s="42">
        <v>75.918999999999997</v>
      </c>
      <c r="C77" s="42">
        <v>76.370999999999995</v>
      </c>
      <c r="D77" s="42">
        <v>76.709999999999994</v>
      </c>
      <c r="E77" s="42">
        <v>77.146000000000001</v>
      </c>
      <c r="F77" s="42">
        <v>76.537000000000006</v>
      </c>
      <c r="G77" s="32">
        <f t="shared" si="14"/>
        <v>76.536500000000004</v>
      </c>
      <c r="H77" s="2">
        <f t="shared" si="15"/>
        <v>76.12299999999999</v>
      </c>
      <c r="I77" s="2">
        <f t="shared" si="4"/>
        <v>76.784692084034162</v>
      </c>
      <c r="J77" s="42">
        <f t="shared" si="5"/>
        <v>86.378748851089881</v>
      </c>
      <c r="K77" s="42"/>
      <c r="L77" s="42"/>
      <c r="M77" s="42"/>
      <c r="N77" s="42"/>
      <c r="O77" s="42"/>
      <c r="P77" s="2">
        <f t="shared" si="10"/>
        <v>2.3742007971964445</v>
      </c>
      <c r="Q77" s="2">
        <f t="shared" si="11"/>
        <v>2.3738743408226766</v>
      </c>
      <c r="R77" s="38">
        <f t="shared" si="12"/>
        <v>2.6065097032251829</v>
      </c>
      <c r="S77" s="38">
        <f t="shared" si="13"/>
        <v>2.6065097032251821</v>
      </c>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row>
    <row r="78" spans="1:122">
      <c r="A78" s="3">
        <v>1993</v>
      </c>
      <c r="B78" s="42">
        <v>77.62</v>
      </c>
      <c r="C78" s="42">
        <v>78.042000000000002</v>
      </c>
      <c r="D78" s="42">
        <v>78.409000000000006</v>
      </c>
      <c r="E78" s="42">
        <v>78.816000000000003</v>
      </c>
      <c r="F78" s="42">
        <v>78.221999999999994</v>
      </c>
      <c r="G78" s="32">
        <f t="shared" si="14"/>
        <v>78.221750000000014</v>
      </c>
      <c r="H78" s="2">
        <f t="shared" si="15"/>
        <v>77.80425000000001</v>
      </c>
      <c r="I78" s="2">
        <f t="shared" si="4"/>
        <v>78.480556192993134</v>
      </c>
      <c r="J78" s="42">
        <f t="shared" si="5"/>
        <v>88.286506972891402</v>
      </c>
      <c r="K78" s="42"/>
      <c r="L78" s="42"/>
      <c r="M78" s="42"/>
      <c r="N78" s="42"/>
      <c r="O78" s="42"/>
      <c r="P78" s="2">
        <f t="shared" si="10"/>
        <v>2.2015495773285965</v>
      </c>
      <c r="Q78" s="2">
        <f t="shared" si="11"/>
        <v>2.201890601216427</v>
      </c>
      <c r="R78" s="38">
        <f t="shared" si="12"/>
        <v>2.2085966133757471</v>
      </c>
      <c r="S78" s="38">
        <f t="shared" si="13"/>
        <v>2.2085966133757444</v>
      </c>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row>
    <row r="79" spans="1:122">
      <c r="A79" s="3">
        <v>1994</v>
      </c>
      <c r="B79" s="42">
        <v>79.25</v>
      </c>
      <c r="C79" s="42">
        <v>79.632999999999996</v>
      </c>
      <c r="D79" s="42">
        <v>80.08</v>
      </c>
      <c r="E79" s="42">
        <v>80.503</v>
      </c>
      <c r="F79" s="42">
        <v>79.867000000000004</v>
      </c>
      <c r="G79" s="32">
        <f t="shared" si="14"/>
        <v>79.866499999999988</v>
      </c>
      <c r="H79" s="2">
        <f t="shared" si="15"/>
        <v>79.444749999999999</v>
      </c>
      <c r="I79" s="2">
        <f t="shared" si="4"/>
        <v>80.135316086374331</v>
      </c>
      <c r="J79" s="42">
        <f t="shared" si="5"/>
        <v>90.148025009361476</v>
      </c>
      <c r="K79" s="42"/>
      <c r="L79" s="42"/>
      <c r="M79" s="42"/>
      <c r="N79" s="42"/>
      <c r="O79" s="42"/>
      <c r="P79" s="2">
        <f t="shared" si="10"/>
        <v>2.1029889289458339</v>
      </c>
      <c r="Q79" s="2">
        <f t="shared" si="11"/>
        <v>2.1026760459846185</v>
      </c>
      <c r="R79" s="38">
        <f t="shared" si="12"/>
        <v>2.1084966438208563</v>
      </c>
      <c r="S79" s="38">
        <f t="shared" si="13"/>
        <v>2.1084966438208506</v>
      </c>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row>
    <row r="80" spans="1:122">
      <c r="A80" s="3">
        <v>1995</v>
      </c>
      <c r="B80" s="42">
        <v>80.984999999999999</v>
      </c>
      <c r="C80" s="42">
        <v>81.346000000000004</v>
      </c>
      <c r="D80" s="42">
        <v>81.691000000000003</v>
      </c>
      <c r="E80" s="42">
        <v>82.11</v>
      </c>
      <c r="F80" s="42">
        <v>81.533000000000001</v>
      </c>
      <c r="G80" s="32">
        <f t="shared" si="14"/>
        <v>81.533000000000001</v>
      </c>
      <c r="H80" s="2">
        <f t="shared" si="15"/>
        <v>81.131249999999994</v>
      </c>
      <c r="I80" s="2">
        <f t="shared" si="4"/>
        <v>81.836475830469055</v>
      </c>
      <c r="J80" s="42">
        <f t="shared" si="5"/>
        <v>92.061740442770059</v>
      </c>
      <c r="K80" s="42"/>
      <c r="L80" s="42"/>
      <c r="M80" s="42"/>
      <c r="N80" s="42"/>
      <c r="O80" s="42"/>
      <c r="P80" s="2">
        <f t="shared" si="10"/>
        <v>2.0859679216697717</v>
      </c>
      <c r="Q80" s="2">
        <f t="shared" si="11"/>
        <v>2.0866070254737763</v>
      </c>
      <c r="R80" s="38">
        <f t="shared" si="12"/>
        <v>2.1228589680249423</v>
      </c>
      <c r="S80" s="38">
        <f t="shared" si="13"/>
        <v>2.122858968024933</v>
      </c>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row>
    <row r="81" spans="1:58" ht="12.75" customHeight="1">
      <c r="A81" s="3">
        <v>1996</v>
      </c>
      <c r="B81" s="42">
        <v>82.554000000000002</v>
      </c>
      <c r="C81" s="42">
        <v>82.858999999999995</v>
      </c>
      <c r="D81" s="42">
        <v>83.269000000000005</v>
      </c>
      <c r="E81" s="42">
        <v>83.65</v>
      </c>
      <c r="F81" s="42">
        <v>83.082999999999998</v>
      </c>
      <c r="G81" s="32">
        <f t="shared" si="14"/>
        <v>83.082999999999998</v>
      </c>
      <c r="H81" s="2">
        <f t="shared" si="15"/>
        <v>82.697999999999993</v>
      </c>
      <c r="I81" s="2">
        <f t="shared" si="4"/>
        <v>83.416844658847609</v>
      </c>
      <c r="J81" s="42">
        <f t="shared" si="5"/>
        <v>93.839572435235482</v>
      </c>
      <c r="K81" s="42"/>
      <c r="L81" s="42"/>
      <c r="M81" s="42"/>
      <c r="N81" s="42"/>
      <c r="O81" s="42"/>
      <c r="P81" s="2">
        <f t="shared" si="10"/>
        <v>1.901070732096203</v>
      </c>
      <c r="Q81" s="2">
        <f t="shared" si="11"/>
        <v>1.901070732096203</v>
      </c>
      <c r="R81" s="38">
        <f t="shared" si="12"/>
        <v>1.9311301132424301</v>
      </c>
      <c r="S81" s="38">
        <f t="shared" si="13"/>
        <v>1.931130113242433</v>
      </c>
      <c r="T81" s="42"/>
      <c r="U81" s="42"/>
      <c r="V81" s="5"/>
      <c r="W81" s="14" t="s">
        <v>8</v>
      </c>
      <c r="X81" s="14" t="s">
        <v>8</v>
      </c>
      <c r="Y81" s="14" t="s">
        <v>8</v>
      </c>
      <c r="Z81" s="19" t="s">
        <v>33</v>
      </c>
      <c r="AA81" s="14" t="s">
        <v>8</v>
      </c>
      <c r="AB81" s="14" t="s">
        <v>8</v>
      </c>
      <c r="AC81" s="14" t="s">
        <v>8</v>
      </c>
      <c r="AF81" s="26"/>
      <c r="AN81" s="42"/>
      <c r="AO81" s="42"/>
      <c r="AP81" s="42"/>
      <c r="AQ81" s="42"/>
      <c r="AR81" s="42"/>
      <c r="AS81" s="42"/>
      <c r="AT81" s="42"/>
      <c r="AU81" s="42"/>
      <c r="AV81" s="42"/>
      <c r="AW81" s="42"/>
      <c r="AX81" s="42"/>
      <c r="AY81" s="42"/>
      <c r="AZ81" s="42"/>
      <c r="BA81" s="42"/>
      <c r="BB81" s="42"/>
      <c r="BC81" s="42"/>
      <c r="BD81" s="42"/>
      <c r="BE81" s="42"/>
      <c r="BF81" s="42"/>
    </row>
    <row r="82" spans="1:58" ht="12.75" customHeight="1">
      <c r="A82" s="3">
        <v>1997</v>
      </c>
      <c r="B82" s="42">
        <v>84.075000000000003</v>
      </c>
      <c r="C82" s="42">
        <v>84.45</v>
      </c>
      <c r="D82" s="42">
        <v>84.686000000000007</v>
      </c>
      <c r="E82" s="42">
        <v>85.007000000000005</v>
      </c>
      <c r="F82" s="42">
        <v>84.554000000000002</v>
      </c>
      <c r="G82" s="32">
        <f t="shared" si="14"/>
        <v>84.554500000000004</v>
      </c>
      <c r="H82" s="2">
        <f t="shared" si="15"/>
        <v>84.215249999999997</v>
      </c>
      <c r="I82" s="2">
        <f t="shared" si="4"/>
        <v>84.947283213088795</v>
      </c>
      <c r="J82" s="42">
        <f t="shared" si="5"/>
        <v>95.561235489691001</v>
      </c>
      <c r="K82" s="42"/>
      <c r="L82" s="42"/>
      <c r="M82" s="42"/>
      <c r="N82" s="42"/>
      <c r="O82" s="42"/>
      <c r="P82" s="2">
        <f t="shared" si="10"/>
        <v>1.7705186379885218</v>
      </c>
      <c r="Q82" s="2">
        <f t="shared" si="11"/>
        <v>1.7711204458192482</v>
      </c>
      <c r="R82" s="38">
        <f t="shared" si="12"/>
        <v>1.8346876587100103</v>
      </c>
      <c r="S82" s="38">
        <f t="shared" si="13"/>
        <v>1.8346876587100212</v>
      </c>
      <c r="T82" s="42"/>
      <c r="U82" s="42"/>
      <c r="V82" s="5"/>
      <c r="W82" s="14" t="s">
        <v>11</v>
      </c>
      <c r="X82" s="14" t="s">
        <v>11</v>
      </c>
      <c r="Y82" s="14" t="s">
        <v>11</v>
      </c>
      <c r="Z82" s="21" t="s">
        <v>34</v>
      </c>
      <c r="AA82" s="14" t="s">
        <v>11</v>
      </c>
      <c r="AB82" s="14" t="s">
        <v>11</v>
      </c>
      <c r="AC82" s="14" t="s">
        <v>11</v>
      </c>
      <c r="AF82" s="26"/>
      <c r="AN82" s="42"/>
      <c r="AO82" s="42"/>
      <c r="AP82" s="42"/>
      <c r="AQ82" s="42"/>
      <c r="AR82" s="42"/>
      <c r="AS82" s="42"/>
      <c r="AT82" s="42"/>
      <c r="AU82" s="42"/>
      <c r="AV82" s="42"/>
      <c r="AW82" s="42"/>
      <c r="AX82" s="42"/>
      <c r="AY82" s="42"/>
      <c r="AZ82" s="42"/>
      <c r="BA82" s="42"/>
      <c r="BB82" s="42"/>
    </row>
    <row r="83" spans="1:58" ht="12.75" customHeight="1">
      <c r="A83" s="3">
        <v>1998</v>
      </c>
      <c r="B83" s="42">
        <v>85.134</v>
      </c>
      <c r="C83" s="42">
        <v>85.343999999999994</v>
      </c>
      <c r="D83" s="42">
        <v>85.662999999999997</v>
      </c>
      <c r="E83" s="42">
        <v>85.888000000000005</v>
      </c>
      <c r="F83" s="42">
        <v>85.507000000000005</v>
      </c>
      <c r="G83" s="32">
        <f t="shared" si="14"/>
        <v>85.507249999999999</v>
      </c>
      <c r="H83" s="2">
        <f t="shared" si="15"/>
        <v>85.287000000000006</v>
      </c>
      <c r="I83" s="2">
        <f t="shared" si="4"/>
        <v>86.028349300093566</v>
      </c>
      <c r="J83" s="42">
        <f t="shared" si="5"/>
        <v>96.777378102057256</v>
      </c>
      <c r="K83" s="42"/>
      <c r="L83" s="42"/>
      <c r="M83" s="42"/>
      <c r="N83" s="42"/>
      <c r="O83" s="42"/>
      <c r="P83" s="2">
        <f t="shared" si="10"/>
        <v>1.1270903801121213</v>
      </c>
      <c r="Q83" s="2">
        <f t="shared" si="11"/>
        <v>1.1267880479454015</v>
      </c>
      <c r="R83" s="38">
        <f t="shared" si="12"/>
        <v>1.2726317383134393</v>
      </c>
      <c r="S83" s="38">
        <f t="shared" si="13"/>
        <v>1.272631738313438</v>
      </c>
      <c r="T83" s="42"/>
      <c r="U83" s="42"/>
      <c r="V83" s="5"/>
      <c r="W83" s="17">
        <v>36495</v>
      </c>
      <c r="X83" s="17">
        <v>36861</v>
      </c>
      <c r="Y83" s="17">
        <v>36915</v>
      </c>
      <c r="Z83" s="21" t="s">
        <v>35</v>
      </c>
      <c r="AA83" s="17">
        <v>37226</v>
      </c>
      <c r="AB83" s="17" t="s">
        <v>40</v>
      </c>
      <c r="AC83" s="17" t="s">
        <v>46</v>
      </c>
      <c r="AF83" s="26"/>
      <c r="AN83" s="42"/>
      <c r="AO83" s="42"/>
      <c r="AP83" s="42"/>
      <c r="AQ83" s="42"/>
      <c r="AR83" s="42"/>
      <c r="AS83" s="42"/>
      <c r="AT83" s="42"/>
      <c r="AU83" s="42"/>
      <c r="AV83" s="42"/>
      <c r="AW83" s="42"/>
      <c r="AX83" s="42"/>
    </row>
    <row r="84" spans="1:58" ht="12.75" customHeight="1">
      <c r="A84" s="3">
        <v>1999</v>
      </c>
      <c r="B84" s="42">
        <v>86.251999999999995</v>
      </c>
      <c r="C84" s="42">
        <v>86.614999999999995</v>
      </c>
      <c r="D84" s="42">
        <v>86.918999999999997</v>
      </c>
      <c r="E84" s="42">
        <v>87.275000000000006</v>
      </c>
      <c r="F84" s="42">
        <v>86.766000000000005</v>
      </c>
      <c r="G84" s="32">
        <f t="shared" si="14"/>
        <v>86.765250000000009</v>
      </c>
      <c r="H84" s="2">
        <f t="shared" si="15"/>
        <v>86.418499999999995</v>
      </c>
      <c r="I84" s="2">
        <f t="shared" si="4"/>
        <v>87.169684758405552</v>
      </c>
      <c r="J84" s="42">
        <f t="shared" si="5"/>
        <v>98.061320594142515</v>
      </c>
      <c r="K84" s="42"/>
      <c r="L84" s="42"/>
      <c r="M84" s="42"/>
      <c r="N84" s="42"/>
      <c r="O84" s="42"/>
      <c r="P84" s="2">
        <f t="shared" si="10"/>
        <v>1.4723940729998717</v>
      </c>
      <c r="Q84" s="2">
        <f t="shared" si="11"/>
        <v>1.4712202766432201</v>
      </c>
      <c r="R84" s="38">
        <f t="shared" si="12"/>
        <v>1.3266969174668921</v>
      </c>
      <c r="S84" s="38">
        <f t="shared" si="13"/>
        <v>1.3266969174668846</v>
      </c>
      <c r="T84" s="42"/>
      <c r="U84" s="42"/>
      <c r="V84" s="7" t="s">
        <v>13</v>
      </c>
      <c r="W84" s="8">
        <v>1.2916747904074799</v>
      </c>
      <c r="X84" s="8"/>
      <c r="Y84" s="8"/>
      <c r="Z84" s="22"/>
      <c r="AF84" s="26"/>
      <c r="AN84" s="42"/>
      <c r="AO84" s="42"/>
      <c r="AP84" s="42"/>
      <c r="AQ84" s="42"/>
      <c r="AR84" s="42"/>
    </row>
    <row r="85" spans="1:58" ht="12.75" customHeight="1">
      <c r="A85" s="3">
        <v>2000</v>
      </c>
      <c r="B85" s="42">
        <v>87.938999999999993</v>
      </c>
      <c r="C85" s="42">
        <v>88.385999999999996</v>
      </c>
      <c r="D85" s="42">
        <v>88.908000000000001</v>
      </c>
      <c r="E85" s="44">
        <v>89.358999999999995</v>
      </c>
      <c r="F85" s="42">
        <v>88.647999999999996</v>
      </c>
      <c r="G85" s="32">
        <f t="shared" si="14"/>
        <v>88.647999999999996</v>
      </c>
      <c r="H85" s="2">
        <f t="shared" si="15"/>
        <v>88.12700000000001</v>
      </c>
      <c r="I85" s="2">
        <f t="shared" si="4"/>
        <v>88.893035735450255</v>
      </c>
      <c r="J85" s="42">
        <f t="shared" si="5"/>
        <v>100</v>
      </c>
      <c r="K85" s="42"/>
      <c r="L85" s="2" t="s">
        <v>64</v>
      </c>
      <c r="M85" s="2" t="s">
        <v>64</v>
      </c>
      <c r="N85" s="2"/>
      <c r="O85" s="2"/>
      <c r="P85" s="2">
        <f t="shared" si="10"/>
        <v>2.1690523937947939</v>
      </c>
      <c r="Q85" s="2">
        <f t="shared" si="11"/>
        <v>2.1699355444719943</v>
      </c>
      <c r="R85" s="38">
        <f t="shared" si="12"/>
        <v>1.9770072380335404</v>
      </c>
      <c r="S85" s="38">
        <f t="shared" si="13"/>
        <v>1.9770072380335464</v>
      </c>
      <c r="T85" s="42"/>
      <c r="U85" s="42"/>
      <c r="V85" s="7" t="s">
        <v>14</v>
      </c>
      <c r="W85" s="8">
        <v>1.4768297964487</v>
      </c>
      <c r="X85" s="8">
        <v>1.9</v>
      </c>
      <c r="Y85" s="8">
        <v>1.9</v>
      </c>
      <c r="Z85" s="24"/>
      <c r="AA85" s="24"/>
      <c r="AH85" s="2" t="s">
        <v>64</v>
      </c>
      <c r="AI85" s="2" t="s">
        <v>64</v>
      </c>
      <c r="AJ85" s="2" t="s">
        <v>64</v>
      </c>
      <c r="AK85" s="2" t="s">
        <v>64</v>
      </c>
      <c r="AN85" s="42"/>
      <c r="AO85" s="42"/>
      <c r="AP85" s="42"/>
    </row>
    <row r="86" spans="1:58" ht="12.75" customHeight="1">
      <c r="A86" s="3">
        <v>2001</v>
      </c>
      <c r="B86" s="42">
        <v>89.977000000000004</v>
      </c>
      <c r="C86" s="42">
        <v>90.602999999999994</v>
      </c>
      <c r="D86" s="42">
        <v>90.891000000000005</v>
      </c>
      <c r="E86" s="42">
        <v>91.144000000000005</v>
      </c>
      <c r="F86" s="42">
        <v>90.653999999999996</v>
      </c>
      <c r="G86" s="32">
        <f t="shared" si="14"/>
        <v>90.653750000000002</v>
      </c>
      <c r="H86" s="2">
        <f t="shared" si="15"/>
        <v>90.20750000000001</v>
      </c>
      <c r="I86" s="2">
        <f t="shared" si="4"/>
        <v>90.991620287830401</v>
      </c>
      <c r="J86" s="42">
        <f t="shared" si="5"/>
        <v>102.36079748544714</v>
      </c>
      <c r="K86" s="42"/>
      <c r="L86" s="41" t="s">
        <v>94</v>
      </c>
      <c r="M86" s="47" t="s">
        <v>112</v>
      </c>
      <c r="N86" s="47"/>
      <c r="O86" s="47"/>
      <c r="P86" s="2">
        <f t="shared" si="10"/>
        <v>2.2628824113347172</v>
      </c>
      <c r="Q86" s="2">
        <f t="shared" si="11"/>
        <v>2.2626003970760831</v>
      </c>
      <c r="R86" s="38">
        <f t="shared" si="12"/>
        <v>2.3607974854471392</v>
      </c>
      <c r="S86" s="38">
        <f t="shared" si="13"/>
        <v>2.3607974854471498</v>
      </c>
      <c r="T86" s="42"/>
      <c r="U86" s="42"/>
      <c r="V86" s="7" t="s">
        <v>15</v>
      </c>
      <c r="W86" s="8">
        <v>2.0139511283721898</v>
      </c>
      <c r="X86" s="8">
        <v>2.1</v>
      </c>
      <c r="Y86" s="8">
        <v>2.1</v>
      </c>
      <c r="Z86" s="11" t="s">
        <v>15</v>
      </c>
      <c r="AA86">
        <v>2.2999999999999998</v>
      </c>
      <c r="AD86" t="s">
        <v>52</v>
      </c>
      <c r="AE86" s="2" t="s">
        <v>64</v>
      </c>
      <c r="AF86" s="2" t="s">
        <v>64</v>
      </c>
      <c r="AH86" t="s">
        <v>71</v>
      </c>
      <c r="AI86" t="s">
        <v>82</v>
      </c>
      <c r="AJ86" s="41" t="s">
        <v>94</v>
      </c>
      <c r="AK86" s="47" t="s">
        <v>112</v>
      </c>
    </row>
    <row r="87" spans="1:58" ht="12.75" customHeight="1">
      <c r="A87" s="3">
        <v>2002</v>
      </c>
      <c r="B87" s="42">
        <v>91.468999999999994</v>
      </c>
      <c r="C87" s="42">
        <v>91.873000000000005</v>
      </c>
      <c r="D87" s="42">
        <v>92.281999999999996</v>
      </c>
      <c r="E87" s="42">
        <v>92.828000000000003</v>
      </c>
      <c r="F87" s="42">
        <v>92.113</v>
      </c>
      <c r="G87" s="32">
        <f t="shared" si="14"/>
        <v>92.113</v>
      </c>
      <c r="H87" s="2">
        <f t="shared" si="15"/>
        <v>91.691999999999993</v>
      </c>
      <c r="I87" s="2">
        <f t="shared" si="4"/>
        <v>92.489024165748333</v>
      </c>
      <c r="J87" s="42">
        <f t="shared" si="5"/>
        <v>104.04529826273445</v>
      </c>
      <c r="K87" s="42"/>
      <c r="M87" s="42"/>
      <c r="N87" s="42"/>
      <c r="O87" s="42"/>
      <c r="P87" s="2">
        <f t="shared" si="10"/>
        <v>1.6094160213559283</v>
      </c>
      <c r="Q87" s="2">
        <f t="shared" si="11"/>
        <v>1.6096962342980816</v>
      </c>
      <c r="R87" s="38">
        <f t="shared" si="12"/>
        <v>1.6456503062383756</v>
      </c>
      <c r="S87" s="38">
        <f t="shared" si="13"/>
        <v>1.6456503062383663</v>
      </c>
      <c r="T87" s="42"/>
      <c r="U87" s="42"/>
      <c r="V87" s="7" t="s">
        <v>16</v>
      </c>
      <c r="W87" s="8">
        <v>2.0188168794101902</v>
      </c>
      <c r="X87" s="8">
        <v>2</v>
      </c>
      <c r="Y87" s="8">
        <v>2.1</v>
      </c>
      <c r="Z87" s="11" t="s">
        <v>16</v>
      </c>
      <c r="AA87">
        <v>2.2000000000000002</v>
      </c>
      <c r="AB87">
        <v>1.3</v>
      </c>
      <c r="AD87" s="2"/>
      <c r="AE87" t="s">
        <v>63</v>
      </c>
      <c r="AF87" t="s">
        <v>68</v>
      </c>
      <c r="AH87" s="2"/>
      <c r="AI87" s="2"/>
    </row>
    <row r="88" spans="1:58" ht="12.75" customHeight="1">
      <c r="A88" s="3">
        <v>2003</v>
      </c>
      <c r="B88" s="42">
        <v>93.501000000000005</v>
      </c>
      <c r="C88" s="42">
        <v>93.78</v>
      </c>
      <c r="D88" s="42">
        <v>94.304000000000002</v>
      </c>
      <c r="E88" s="42">
        <v>94.813000000000002</v>
      </c>
      <c r="F88" s="42">
        <v>94.099000000000004</v>
      </c>
      <c r="G88" s="32">
        <f t="shared" si="14"/>
        <v>94.099500000000006</v>
      </c>
      <c r="H88" s="2">
        <f t="shared" si="15"/>
        <v>93.603250000000003</v>
      </c>
      <c r="I88" s="2">
        <f t="shared" si="4"/>
        <v>94.416887528274913</v>
      </c>
      <c r="J88" s="42">
        <f t="shared" si="5"/>
        <v>106.21404336922849</v>
      </c>
      <c r="K88" s="42"/>
      <c r="M88" s="42"/>
      <c r="N88" s="42"/>
      <c r="O88" s="42"/>
      <c r="P88" s="2">
        <f t="shared" si="10"/>
        <v>2.1560474634416469</v>
      </c>
      <c r="Q88" s="2">
        <f t="shared" si="11"/>
        <v>2.1565902749883366</v>
      </c>
      <c r="R88" s="38">
        <f t="shared" si="12"/>
        <v>2.084423941019947</v>
      </c>
      <c r="S88" s="38">
        <f t="shared" si="13"/>
        <v>2.0844239410199439</v>
      </c>
      <c r="T88" s="42"/>
      <c r="U88" s="42"/>
      <c r="V88" s="7" t="s">
        <v>17</v>
      </c>
      <c r="W88" s="8">
        <v>2.0157744373920701</v>
      </c>
      <c r="X88" s="8">
        <v>2.1</v>
      </c>
      <c r="Y88" s="8">
        <v>2.1</v>
      </c>
      <c r="Z88" s="11" t="s">
        <v>17</v>
      </c>
      <c r="AA88">
        <v>1.8</v>
      </c>
      <c r="AB88">
        <v>1.3</v>
      </c>
      <c r="AC88">
        <v>1.5</v>
      </c>
      <c r="AD88" s="2"/>
      <c r="AE88" s="2"/>
      <c r="AF88" s="2"/>
      <c r="AH88" s="2"/>
      <c r="AI88" s="2"/>
    </row>
    <row r="89" spans="1:58" ht="12.75" customHeight="1">
      <c r="A89" s="3">
        <v>2004</v>
      </c>
      <c r="B89" s="42">
        <v>95.623999999999995</v>
      </c>
      <c r="C89" s="42">
        <v>96.441000000000003</v>
      </c>
      <c r="D89" s="42">
        <v>97.146000000000001</v>
      </c>
      <c r="E89" s="42">
        <v>97.864000000000004</v>
      </c>
      <c r="F89" s="42">
        <v>96.769000000000005</v>
      </c>
      <c r="G89" s="32">
        <f t="shared" si="14"/>
        <v>96.768750000000011</v>
      </c>
      <c r="H89" s="2">
        <f t="shared" si="15"/>
        <v>96.006000000000014</v>
      </c>
      <c r="I89" s="2">
        <f t="shared" si="4"/>
        <v>96.840523208751435</v>
      </c>
      <c r="J89" s="42">
        <f t="shared" si="5"/>
        <v>108.94050631475031</v>
      </c>
      <c r="K89" s="42"/>
      <c r="M89" s="42"/>
      <c r="N89" s="42"/>
      <c r="O89" s="42"/>
      <c r="P89" s="2">
        <f t="shared" si="10"/>
        <v>2.837437167238761</v>
      </c>
      <c r="Q89" s="2">
        <f t="shared" si="11"/>
        <v>2.8366250617697277</v>
      </c>
      <c r="R89" s="38">
        <f t="shared" si="12"/>
        <v>2.5669514680313039</v>
      </c>
      <c r="S89" s="38">
        <f t="shared" si="13"/>
        <v>2.5669514680313084</v>
      </c>
      <c r="T89" s="42"/>
      <c r="U89" s="42"/>
      <c r="V89" s="7" t="s">
        <v>18</v>
      </c>
      <c r="W89" s="8">
        <v>1.99916924602377</v>
      </c>
      <c r="X89" s="8">
        <v>2.1</v>
      </c>
      <c r="Y89" s="8">
        <v>2.1</v>
      </c>
      <c r="Z89" s="11" t="s">
        <v>18</v>
      </c>
      <c r="AA89">
        <v>1.7</v>
      </c>
      <c r="AB89">
        <v>1.5</v>
      </c>
      <c r="AC89">
        <v>1.3</v>
      </c>
      <c r="AD89" s="2"/>
      <c r="AE89" s="2"/>
      <c r="AF89" s="2"/>
      <c r="AH89" s="2"/>
      <c r="AI89" s="2"/>
    </row>
    <row r="90" spans="1:58" ht="12.75" customHeight="1">
      <c r="A90" s="3">
        <v>2005</v>
      </c>
      <c r="B90" s="42">
        <v>98.774000000000001</v>
      </c>
      <c r="C90" s="42">
        <v>99.444999999999993</v>
      </c>
      <c r="D90" s="42">
        <v>100.47</v>
      </c>
      <c r="E90" s="42">
        <v>101.312</v>
      </c>
      <c r="F90" s="42">
        <v>100</v>
      </c>
      <c r="G90" s="32">
        <f t="shared" si="14"/>
        <v>100.00024999999999</v>
      </c>
      <c r="H90" s="2">
        <f t="shared" si="15"/>
        <v>99.138249999999999</v>
      </c>
      <c r="I90" s="2">
        <f t="shared" si="4"/>
        <v>100.00000000000001</v>
      </c>
      <c r="J90" s="42">
        <f t="shared" si="5"/>
        <v>112.49475189215565</v>
      </c>
      <c r="K90" s="42"/>
      <c r="M90" s="42"/>
      <c r="N90" s="42"/>
      <c r="O90" s="42"/>
      <c r="P90" s="2">
        <f t="shared" si="10"/>
        <v>3.3388791865163374</v>
      </c>
      <c r="Q90" s="2">
        <f t="shared" si="11"/>
        <v>3.339404508170233</v>
      </c>
      <c r="R90" s="38">
        <f t="shared" si="12"/>
        <v>3.26255650688497</v>
      </c>
      <c r="S90" s="38">
        <f t="shared" si="13"/>
        <v>3.2625565068849802</v>
      </c>
      <c r="T90" s="42"/>
      <c r="U90" s="42"/>
      <c r="V90" s="7" t="s">
        <v>19</v>
      </c>
      <c r="W90" s="8">
        <v>2.0044314245804</v>
      </c>
      <c r="X90" s="8">
        <v>2.1</v>
      </c>
      <c r="Y90" s="8">
        <v>2.1</v>
      </c>
      <c r="Z90" s="11" t="s">
        <v>19</v>
      </c>
      <c r="AA90">
        <v>1.8</v>
      </c>
      <c r="AB90">
        <v>1.5</v>
      </c>
      <c r="AC90">
        <v>1.3</v>
      </c>
      <c r="AD90" s="28">
        <v>2</v>
      </c>
      <c r="AE90" s="2"/>
      <c r="AF90" s="2"/>
      <c r="AH90" s="2"/>
      <c r="AI90" s="2"/>
    </row>
    <row r="91" spans="1:58" ht="12.75" customHeight="1">
      <c r="A91" s="3">
        <v>2006</v>
      </c>
      <c r="B91" s="42">
        <v>102.071</v>
      </c>
      <c r="C91" s="42">
        <v>102.98</v>
      </c>
      <c r="D91" s="42">
        <v>103.76300000000001</v>
      </c>
      <c r="E91" s="42">
        <v>104.23699999999999</v>
      </c>
      <c r="F91" s="42">
        <v>103.26300000000001</v>
      </c>
      <c r="G91" s="32">
        <f t="shared" si="14"/>
        <v>103.26274999999998</v>
      </c>
      <c r="H91" s="2">
        <f t="shared" si="15"/>
        <v>102.53149999999999</v>
      </c>
      <c r="I91" s="2">
        <f t="shared" si="4"/>
        <v>103.42274550942749</v>
      </c>
      <c r="J91" s="42">
        <f t="shared" si="5"/>
        <v>116.34516096088596</v>
      </c>
      <c r="K91" s="42"/>
      <c r="M91" s="42"/>
      <c r="N91" s="42"/>
      <c r="O91" s="42"/>
      <c r="P91" s="2">
        <f t="shared" si="10"/>
        <v>3.2630000000000052</v>
      </c>
      <c r="Q91" s="2">
        <f t="shared" si="11"/>
        <v>3.2624918437703796</v>
      </c>
      <c r="R91" s="38">
        <f t="shared" si="12"/>
        <v>3.4227455094274863</v>
      </c>
      <c r="S91" s="38">
        <f t="shared" si="13"/>
        <v>3.4227455094274712</v>
      </c>
      <c r="V91" s="7" t="s">
        <v>20</v>
      </c>
      <c r="W91" s="8">
        <v>2.00711322127614</v>
      </c>
      <c r="X91" s="8">
        <v>2.1</v>
      </c>
      <c r="Y91" s="8">
        <v>2.1</v>
      </c>
      <c r="Z91" s="11" t="s">
        <v>20</v>
      </c>
      <c r="AA91">
        <v>1.9</v>
      </c>
      <c r="AB91">
        <v>1.6</v>
      </c>
      <c r="AC91">
        <v>1.5</v>
      </c>
      <c r="AD91" s="28">
        <v>2</v>
      </c>
      <c r="AE91" s="31">
        <v>2.8</v>
      </c>
      <c r="AF91" s="2"/>
      <c r="AI91" s="2"/>
    </row>
    <row r="92" spans="1:58" ht="12.75" customHeight="1">
      <c r="A92" s="3">
        <v>2007</v>
      </c>
      <c r="B92" s="42">
        <v>105.366</v>
      </c>
      <c r="C92" s="42">
        <v>106.188</v>
      </c>
      <c r="D92" s="42">
        <v>106.709</v>
      </c>
      <c r="E92" s="42">
        <v>106.94</v>
      </c>
      <c r="F92" s="42">
        <v>106.301</v>
      </c>
      <c r="G92" s="32">
        <f t="shared" si="14"/>
        <v>106.30075000000001</v>
      </c>
      <c r="H92" s="2">
        <f t="shared" si="15"/>
        <v>105.625</v>
      </c>
      <c r="I92" s="2">
        <f t="shared" si="4"/>
        <v>106.54313546991197</v>
      </c>
      <c r="J92" s="42">
        <f t="shared" si="5"/>
        <v>119.85543590500073</v>
      </c>
      <c r="K92" s="42"/>
      <c r="P92" s="2">
        <f t="shared" si="10"/>
        <v>2.9420024597387222</v>
      </c>
      <c r="Q92" s="2">
        <f t="shared" si="11"/>
        <v>2.9420095823518411</v>
      </c>
      <c r="R92" s="38">
        <f t="shared" si="12"/>
        <v>3.0171215675182808</v>
      </c>
      <c r="S92" s="38">
        <f t="shared" si="13"/>
        <v>3.0171215675182874</v>
      </c>
      <c r="V92" s="7" t="s">
        <v>21</v>
      </c>
      <c r="W92" s="8">
        <v>1.99813148614185</v>
      </c>
      <c r="X92" s="8">
        <v>2.1</v>
      </c>
      <c r="Y92" s="8">
        <v>2.1</v>
      </c>
      <c r="Z92" s="11" t="s">
        <v>21</v>
      </c>
      <c r="AA92">
        <v>1.9</v>
      </c>
      <c r="AB92">
        <v>1.7</v>
      </c>
      <c r="AC92">
        <v>1.7</v>
      </c>
      <c r="AD92" s="28">
        <v>2.1</v>
      </c>
      <c r="AE92" s="31">
        <v>2.5</v>
      </c>
      <c r="AF92" s="35">
        <v>3.1</v>
      </c>
      <c r="AH92" s="36">
        <v>2.7</v>
      </c>
      <c r="AI92" s="2"/>
    </row>
    <row r="93" spans="1:58" ht="12.75" customHeight="1">
      <c r="A93" s="3">
        <v>2008</v>
      </c>
      <c r="B93" s="42">
        <v>107.45399999999999</v>
      </c>
      <c r="C93" s="42">
        <v>108.295</v>
      </c>
      <c r="D93" s="42">
        <v>109.488</v>
      </c>
      <c r="E93" s="42">
        <v>109.154</v>
      </c>
      <c r="F93" s="42">
        <v>108.598</v>
      </c>
      <c r="G93" s="32">
        <f t="shared" si="14"/>
        <v>108.59774999999999</v>
      </c>
      <c r="H93" s="2">
        <f t="shared" si="15"/>
        <v>108.04425000000001</v>
      </c>
      <c r="I93" s="2">
        <f t="shared" si="4"/>
        <v>108.98341457510094</v>
      </c>
      <c r="J93" s="42">
        <f t="shared" si="5"/>
        <v>122.60062182985918</v>
      </c>
      <c r="P93" s="2">
        <f t="shared" si="10"/>
        <v>2.1608451472704839</v>
      </c>
      <c r="Q93" s="2">
        <f t="shared" si="11"/>
        <v>2.1608502291846321</v>
      </c>
      <c r="R93" s="38">
        <f t="shared" si="12"/>
        <v>2.2904142011834367</v>
      </c>
      <c r="S93" s="38">
        <f t="shared" si="13"/>
        <v>2.2904142011834296</v>
      </c>
      <c r="V93" s="7" t="s">
        <v>22</v>
      </c>
      <c r="W93" s="8">
        <v>2.0256219829186901</v>
      </c>
      <c r="X93" s="8">
        <v>2.1</v>
      </c>
      <c r="Y93" s="8">
        <v>2.1</v>
      </c>
      <c r="Z93" s="11" t="s">
        <v>22</v>
      </c>
      <c r="AA93">
        <v>1.9</v>
      </c>
      <c r="AB93">
        <v>1.8</v>
      </c>
      <c r="AC93">
        <v>1.9</v>
      </c>
      <c r="AD93" s="28">
        <v>2.1</v>
      </c>
      <c r="AE93" s="31">
        <v>2.2000000000000002</v>
      </c>
      <c r="AF93" s="35">
        <v>2.5</v>
      </c>
      <c r="AH93" s="36">
        <v>1.9</v>
      </c>
      <c r="AI93" s="37">
        <v>2.4</v>
      </c>
    </row>
    <row r="94" spans="1:58" ht="12.75" customHeight="1">
      <c r="A94" s="3">
        <v>2009</v>
      </c>
      <c r="B94" s="42">
        <v>109.465</v>
      </c>
      <c r="C94" s="42">
        <v>109.55500000000001</v>
      </c>
      <c r="D94" s="42">
        <v>109.759</v>
      </c>
      <c r="E94">
        <v>109.693</v>
      </c>
      <c r="F94">
        <v>109.61799999999999</v>
      </c>
      <c r="G94" s="32">
        <f t="shared" si="14"/>
        <v>109.61799999999999</v>
      </c>
      <c r="H94" s="2">
        <f t="shared" si="15"/>
        <v>109.48325</v>
      </c>
      <c r="I94" s="2">
        <f t="shared" si="4"/>
        <v>110.43492294850878</v>
      </c>
      <c r="J94" s="42">
        <f t="shared" si="5"/>
        <v>124.2334925732182</v>
      </c>
      <c r="L94" s="45">
        <v>1.5</v>
      </c>
      <c r="P94" s="2">
        <f t="shared" ref="P94" si="16">100*(F94-F93)/F93</f>
        <v>0.93924381664487011</v>
      </c>
      <c r="Q94" s="2">
        <f t="shared" ref="Q94" si="17">100*(G94-G93)/G93</f>
        <v>0.93947618620091522</v>
      </c>
      <c r="R94" s="38">
        <f t="shared" si="12"/>
        <v>1.331861714066221</v>
      </c>
      <c r="S94" s="38">
        <f t="shared" si="13"/>
        <v>1.3318617140662323</v>
      </c>
      <c r="V94" s="7" t="s">
        <v>29</v>
      </c>
      <c r="W94" s="8">
        <v>2.0209924397291301</v>
      </c>
      <c r="X94" s="8">
        <v>2.1</v>
      </c>
      <c r="Y94" s="8">
        <v>2.1</v>
      </c>
      <c r="Z94" s="11" t="s">
        <v>29</v>
      </c>
      <c r="AA94">
        <v>1.9</v>
      </c>
      <c r="AB94">
        <v>1.8</v>
      </c>
      <c r="AC94">
        <v>2</v>
      </c>
      <c r="AD94" s="28">
        <v>2.1</v>
      </c>
      <c r="AE94" s="31">
        <v>2.2000000000000002</v>
      </c>
      <c r="AF94" s="35">
        <v>2.4</v>
      </c>
      <c r="AH94" s="36">
        <v>2</v>
      </c>
      <c r="AI94" s="37">
        <v>2.4</v>
      </c>
      <c r="AJ94" s="45">
        <v>1.5</v>
      </c>
    </row>
    <row r="95" spans="1:58" ht="12.75" customHeight="1">
      <c r="A95" s="3">
        <v>2010</v>
      </c>
      <c r="B95" s="49">
        <v>109.959</v>
      </c>
      <c r="C95" s="49">
        <v>110.485</v>
      </c>
      <c r="D95" s="49">
        <v>111.111</v>
      </c>
      <c r="G95"/>
      <c r="H95" s="2">
        <f t="shared" ref="H95" si="18">+(E94+B95+C95+D95)/4</f>
        <v>110.312</v>
      </c>
      <c r="I95" s="2">
        <f t="shared" ref="I95" si="19">100*H95/$H$90</f>
        <v>111.2708767806573</v>
      </c>
      <c r="J95" s="42">
        <f t="shared" si="5"/>
        <v>125.17389676262664</v>
      </c>
      <c r="L95" s="45">
        <v>0.9</v>
      </c>
      <c r="M95" s="45">
        <v>0.8</v>
      </c>
      <c r="N95" s="45"/>
      <c r="O95" s="45"/>
      <c r="R95" s="38">
        <f t="shared" si="12"/>
        <v>0.75696510653456073</v>
      </c>
      <c r="S95" s="38">
        <f t="shared" si="13"/>
        <v>0.75696510653454208</v>
      </c>
      <c r="V95" s="7" t="s">
        <v>30</v>
      </c>
      <c r="W95" s="8">
        <v>2.0406140868965501</v>
      </c>
      <c r="X95" s="8">
        <v>2.1</v>
      </c>
      <c r="Y95" s="8">
        <v>2.1</v>
      </c>
      <c r="Z95" s="11" t="s">
        <v>30</v>
      </c>
      <c r="AA95">
        <v>1.9</v>
      </c>
      <c r="AB95">
        <v>1.8</v>
      </c>
      <c r="AC95">
        <v>2</v>
      </c>
      <c r="AD95" s="28">
        <v>2.1</v>
      </c>
      <c r="AE95" s="31">
        <v>2.1</v>
      </c>
      <c r="AF95" s="35">
        <v>2.2999999999999998</v>
      </c>
      <c r="AH95" s="36">
        <v>2</v>
      </c>
      <c r="AI95" s="37">
        <v>1.6</v>
      </c>
      <c r="AJ95" s="45">
        <v>0.9</v>
      </c>
      <c r="AK95" s="45">
        <v>0.8</v>
      </c>
    </row>
    <row r="96" spans="1:58" ht="12.75" customHeight="1">
      <c r="A96" s="3">
        <v>2011</v>
      </c>
      <c r="B96" s="2"/>
      <c r="C96" s="2"/>
      <c r="D96" s="38"/>
      <c r="E96" s="38"/>
      <c r="F96" s="2"/>
      <c r="G96" s="2"/>
      <c r="H96" s="7"/>
      <c r="I96" s="8"/>
      <c r="J96" s="42">
        <f>J95*(1+(M96/100))</f>
        <v>126.80115742054078</v>
      </c>
      <c r="K96" s="8"/>
      <c r="L96" s="45">
        <v>1.1000000000000001</v>
      </c>
      <c r="M96" s="45">
        <v>1.3</v>
      </c>
      <c r="N96" s="45"/>
      <c r="O96" s="45"/>
      <c r="R96" s="45">
        <v>1.1000000000000001</v>
      </c>
      <c r="V96" s="3">
        <v>2011</v>
      </c>
      <c r="Z96" s="25" t="s">
        <v>36</v>
      </c>
      <c r="AA96">
        <v>1.9</v>
      </c>
      <c r="AB96">
        <v>1.8</v>
      </c>
      <c r="AC96">
        <v>2</v>
      </c>
      <c r="AD96" s="28">
        <v>2.1</v>
      </c>
      <c r="AE96" s="31">
        <v>2.1</v>
      </c>
      <c r="AF96" s="35">
        <v>2.2000000000000002</v>
      </c>
      <c r="AH96" s="36">
        <v>2</v>
      </c>
      <c r="AI96" s="37">
        <v>1.5</v>
      </c>
      <c r="AJ96" s="45">
        <v>1.1000000000000001</v>
      </c>
      <c r="AK96" s="45">
        <v>1.3</v>
      </c>
    </row>
    <row r="97" spans="1:37" ht="12.75" customHeight="1">
      <c r="A97" s="3">
        <v>2012</v>
      </c>
      <c r="C97" s="2"/>
      <c r="D97" s="38"/>
      <c r="E97" s="38"/>
      <c r="G97"/>
      <c r="J97" s="42">
        <f t="shared" ref="J97:J106" si="20">J96*(1+(M97/100))</f>
        <v>128.57637362442836</v>
      </c>
      <c r="L97" s="45">
        <v>1.6</v>
      </c>
      <c r="M97" s="45">
        <v>1.4</v>
      </c>
      <c r="N97" s="45"/>
      <c r="O97" s="45"/>
      <c r="R97" s="45">
        <v>1.4</v>
      </c>
      <c r="V97" s="3">
        <v>2012</v>
      </c>
      <c r="Z97" s="25" t="s">
        <v>37</v>
      </c>
      <c r="AA97">
        <v>1.9</v>
      </c>
      <c r="AB97">
        <v>1.8</v>
      </c>
      <c r="AC97">
        <v>2</v>
      </c>
      <c r="AD97" s="28">
        <v>2.1</v>
      </c>
      <c r="AE97" s="31">
        <v>2.1</v>
      </c>
      <c r="AF97" s="35">
        <v>2.1</v>
      </c>
      <c r="AH97" s="36">
        <v>2</v>
      </c>
      <c r="AI97" s="37">
        <v>1.5</v>
      </c>
      <c r="AJ97" s="45">
        <v>1.6</v>
      </c>
      <c r="AK97" s="45">
        <v>1.4</v>
      </c>
    </row>
    <row r="98" spans="1:37" ht="12.75" customHeight="1">
      <c r="A98" s="3">
        <v>2013</v>
      </c>
      <c r="C98" s="2"/>
      <c r="D98" s="38"/>
      <c r="E98" s="38"/>
      <c r="G98"/>
      <c r="J98" s="42">
        <f t="shared" si="20"/>
        <v>130.63359560241921</v>
      </c>
      <c r="L98" s="45">
        <v>1.7</v>
      </c>
      <c r="M98" s="45">
        <v>1.6</v>
      </c>
      <c r="N98" s="45"/>
      <c r="O98" s="45"/>
      <c r="R98" s="45">
        <v>1.6</v>
      </c>
      <c r="V98" s="3">
        <v>2013</v>
      </c>
      <c r="Z98" s="27">
        <v>2013</v>
      </c>
      <c r="AB98">
        <v>1.8</v>
      </c>
      <c r="AC98">
        <v>2</v>
      </c>
      <c r="AD98" s="28">
        <v>2.1</v>
      </c>
      <c r="AE98" s="31">
        <v>2.2000000000000002</v>
      </c>
      <c r="AF98" s="35">
        <v>2</v>
      </c>
      <c r="AH98" s="36">
        <v>2</v>
      </c>
      <c r="AI98" s="37">
        <v>1.7</v>
      </c>
      <c r="AJ98" s="45">
        <v>1.7</v>
      </c>
      <c r="AK98" s="45">
        <v>1.6</v>
      </c>
    </row>
    <row r="99" spans="1:37" ht="12.75" customHeight="1">
      <c r="A99" s="3">
        <v>2014</v>
      </c>
      <c r="C99" s="2"/>
      <c r="D99" s="38"/>
      <c r="E99" s="38"/>
      <c r="F99" s="2"/>
      <c r="G99" s="2"/>
      <c r="J99" s="42">
        <f t="shared" si="20"/>
        <v>132.85436672766031</v>
      </c>
      <c r="L99" s="45">
        <v>1.7</v>
      </c>
      <c r="M99" s="45">
        <v>1.7</v>
      </c>
      <c r="N99" s="45"/>
      <c r="O99" s="45"/>
      <c r="R99" s="45">
        <v>1.7</v>
      </c>
      <c r="V99" s="3">
        <v>2014</v>
      </c>
      <c r="Z99" s="27">
        <v>2014</v>
      </c>
      <c r="AC99">
        <v>2</v>
      </c>
      <c r="AD99" s="28">
        <v>2.1</v>
      </c>
      <c r="AE99" s="31">
        <v>2.2000000000000002</v>
      </c>
      <c r="AF99" s="35">
        <v>2</v>
      </c>
      <c r="AH99" s="36">
        <v>2</v>
      </c>
      <c r="AI99" s="37">
        <v>1.7</v>
      </c>
      <c r="AJ99" s="45">
        <v>1.7</v>
      </c>
      <c r="AK99" s="45">
        <v>1.7</v>
      </c>
    </row>
    <row r="100" spans="1:37" ht="12.75" customHeight="1">
      <c r="A100" s="3">
        <v>2015</v>
      </c>
      <c r="D100" s="38"/>
      <c r="E100" s="38"/>
      <c r="F100" s="2"/>
      <c r="G100" s="2"/>
      <c r="J100" s="42">
        <f t="shared" si="20"/>
        <v>135.11289096203052</v>
      </c>
      <c r="L100" s="45">
        <v>1.7</v>
      </c>
      <c r="M100" s="45">
        <v>1.7</v>
      </c>
      <c r="N100" s="45"/>
      <c r="O100" s="45"/>
      <c r="R100" s="45">
        <v>1.7</v>
      </c>
      <c r="V100" s="3">
        <v>2015</v>
      </c>
      <c r="AD100" s="28">
        <v>2.1</v>
      </c>
      <c r="AE100" s="31">
        <v>2.2000000000000002</v>
      </c>
      <c r="AF100" s="35">
        <v>2</v>
      </c>
      <c r="AH100" s="36">
        <v>2</v>
      </c>
      <c r="AI100" s="37">
        <v>1.8</v>
      </c>
      <c r="AJ100" s="45">
        <v>1.7</v>
      </c>
      <c r="AK100" s="45">
        <v>1.7</v>
      </c>
    </row>
    <row r="101" spans="1:37" ht="12.75" customHeight="1">
      <c r="A101" s="3">
        <v>2016</v>
      </c>
      <c r="D101" s="38"/>
      <c r="E101" s="38"/>
      <c r="G101"/>
      <c r="J101" s="42">
        <f t="shared" si="20"/>
        <v>137.40981010838502</v>
      </c>
      <c r="L101" s="45">
        <v>1.7</v>
      </c>
      <c r="M101" s="45">
        <v>1.7</v>
      </c>
      <c r="N101" s="45"/>
      <c r="O101" s="45"/>
      <c r="R101" s="45">
        <v>1.7</v>
      </c>
      <c r="V101" s="3">
        <v>2016</v>
      </c>
      <c r="AE101" s="31">
        <v>2.2000000000000002</v>
      </c>
      <c r="AF101" s="35">
        <v>2</v>
      </c>
      <c r="AH101" s="36">
        <v>2</v>
      </c>
      <c r="AI101" s="37">
        <v>1.8</v>
      </c>
      <c r="AJ101" s="45">
        <v>1.7</v>
      </c>
      <c r="AK101" s="45">
        <v>1.7</v>
      </c>
    </row>
    <row r="102" spans="1:37" ht="12.75" customHeight="1">
      <c r="A102" s="3">
        <v>2017</v>
      </c>
      <c r="D102" s="38"/>
      <c r="E102" s="38"/>
      <c r="G102"/>
      <c r="J102" s="42">
        <f t="shared" si="20"/>
        <v>139.88318669033595</v>
      </c>
      <c r="L102" s="45">
        <v>1.8</v>
      </c>
      <c r="M102" s="45">
        <v>1.8</v>
      </c>
      <c r="N102" s="45"/>
      <c r="O102" s="45"/>
      <c r="R102" s="45">
        <v>1.8</v>
      </c>
      <c r="V102" s="3">
        <v>2017</v>
      </c>
      <c r="AE102" s="31">
        <v>2.2000000000000002</v>
      </c>
      <c r="AF102" s="35">
        <v>2</v>
      </c>
      <c r="AH102" s="36">
        <v>2</v>
      </c>
      <c r="AI102" s="37">
        <v>1.8</v>
      </c>
      <c r="AJ102" s="45">
        <v>1.8</v>
      </c>
      <c r="AK102" s="45">
        <v>1.8</v>
      </c>
    </row>
    <row r="103" spans="1:37" ht="12.75" customHeight="1">
      <c r="A103" s="3">
        <v>2018</v>
      </c>
      <c r="D103" s="38"/>
      <c r="E103" s="38"/>
      <c r="G103"/>
      <c r="J103" s="42">
        <f t="shared" si="20"/>
        <v>142.40108405076199</v>
      </c>
      <c r="L103" s="45">
        <v>1.8</v>
      </c>
      <c r="M103" s="45">
        <v>1.8</v>
      </c>
      <c r="N103" s="45"/>
      <c r="O103" s="45"/>
      <c r="R103" s="45">
        <v>1.8</v>
      </c>
      <c r="V103" s="3">
        <v>2018</v>
      </c>
      <c r="AF103" s="35">
        <v>2</v>
      </c>
      <c r="AH103" s="36">
        <v>2</v>
      </c>
      <c r="AI103" s="37">
        <v>1.8</v>
      </c>
      <c r="AJ103" s="45">
        <v>1.8</v>
      </c>
      <c r="AK103" s="45">
        <v>1.8</v>
      </c>
    </row>
    <row r="104" spans="1:37" ht="12.75" customHeight="1">
      <c r="A104" s="3">
        <v>2019</v>
      </c>
      <c r="D104" s="38"/>
      <c r="E104" s="38"/>
      <c r="G104"/>
      <c r="J104" s="42">
        <f t="shared" si="20"/>
        <v>144.96430356367571</v>
      </c>
      <c r="L104" s="45">
        <v>1.8</v>
      </c>
      <c r="M104" s="45">
        <v>1.8</v>
      </c>
      <c r="N104" s="45"/>
      <c r="O104" s="45"/>
      <c r="R104" s="45">
        <v>1.8</v>
      </c>
      <c r="V104" s="3">
        <v>2019</v>
      </c>
      <c r="AI104" s="37">
        <v>1.8</v>
      </c>
      <c r="AJ104" s="45">
        <v>1.8</v>
      </c>
      <c r="AK104" s="45">
        <v>1.8</v>
      </c>
    </row>
    <row r="105" spans="1:37" ht="12.75" customHeight="1">
      <c r="A105" s="3">
        <v>2020</v>
      </c>
      <c r="B105" s="42"/>
      <c r="C105" s="42"/>
      <c r="D105" s="42"/>
      <c r="E105" s="42"/>
      <c r="F105" s="42"/>
      <c r="G105" s="42"/>
      <c r="H105" s="42"/>
      <c r="J105" s="42">
        <f t="shared" si="20"/>
        <v>147.57366102782188</v>
      </c>
      <c r="L105" s="45">
        <v>1.8</v>
      </c>
      <c r="M105" s="45">
        <v>1.8</v>
      </c>
      <c r="N105" s="45"/>
      <c r="O105" s="45"/>
      <c r="R105" s="45">
        <v>1.8</v>
      </c>
      <c r="V105" s="3">
        <v>2020</v>
      </c>
      <c r="AJ105" s="45">
        <v>1.8</v>
      </c>
      <c r="AK105" s="45">
        <v>1.8</v>
      </c>
    </row>
    <row r="106" spans="1:37" ht="12.75" customHeight="1">
      <c r="A106" s="3">
        <v>2021</v>
      </c>
      <c r="D106" s="38"/>
      <c r="E106" s="38"/>
      <c r="G106"/>
      <c r="J106" s="42">
        <f t="shared" si="20"/>
        <v>150.22998692632268</v>
      </c>
      <c r="M106" s="45">
        <v>1.8</v>
      </c>
      <c r="N106" s="45"/>
      <c r="O106" s="45"/>
      <c r="R106" s="45">
        <v>1.8</v>
      </c>
      <c r="S106"/>
      <c r="AK106" s="45">
        <v>1.8</v>
      </c>
    </row>
    <row r="107" spans="1:37" ht="12.75" customHeight="1">
      <c r="A107" s="3"/>
      <c r="D107" s="38"/>
      <c r="E107" s="38"/>
      <c r="G107"/>
      <c r="R107"/>
      <c r="S107"/>
    </row>
    <row r="108" spans="1:37" ht="12.75" customHeight="1">
      <c r="A108" s="3"/>
      <c r="D108" s="38"/>
      <c r="E108" s="38"/>
      <c r="G108"/>
      <c r="R108"/>
      <c r="S108"/>
    </row>
    <row r="109" spans="1:37" ht="12.75" customHeight="1">
      <c r="A109" s="3"/>
      <c r="D109" s="38"/>
      <c r="E109" s="38"/>
      <c r="G109"/>
      <c r="R109"/>
      <c r="S109"/>
    </row>
    <row r="110" spans="1:37" ht="12.75" customHeight="1">
      <c r="A110" s="3"/>
      <c r="D110" s="38"/>
      <c r="E110" s="38"/>
      <c r="G110"/>
      <c r="R110"/>
      <c r="S110"/>
    </row>
    <row r="111" spans="1:37" ht="12.75" customHeight="1">
      <c r="A111" s="3"/>
      <c r="D111" s="38"/>
      <c r="E111" s="38"/>
      <c r="G111"/>
      <c r="R111"/>
      <c r="S111"/>
    </row>
    <row r="112" spans="1:37" ht="12.75" customHeight="1">
      <c r="A112" s="3"/>
      <c r="D112" s="38"/>
      <c r="E112" s="38"/>
      <c r="G112"/>
      <c r="R112"/>
      <c r="S112"/>
    </row>
    <row r="113" spans="1:19" ht="12.75" customHeight="1">
      <c r="A113" s="3"/>
      <c r="D113" s="38"/>
      <c r="E113" s="38"/>
      <c r="G113"/>
      <c r="R113"/>
      <c r="S113"/>
    </row>
    <row r="114" spans="1:19" ht="12.75" customHeight="1">
      <c r="A114" s="3"/>
      <c r="D114" s="38"/>
      <c r="E114" s="38"/>
      <c r="G114"/>
      <c r="R114"/>
      <c r="S114"/>
    </row>
    <row r="115" spans="1:19" ht="12.75" customHeight="1">
      <c r="A115" s="3"/>
      <c r="D115" s="38"/>
      <c r="E115" s="38"/>
      <c r="G115"/>
      <c r="R115"/>
      <c r="S115"/>
    </row>
    <row r="116" spans="1:19" ht="12.75" customHeight="1">
      <c r="A116" s="3"/>
      <c r="D116" s="38"/>
      <c r="E116" s="38"/>
      <c r="G116"/>
      <c r="R116"/>
      <c r="S116"/>
    </row>
    <row r="117" spans="1:19" ht="12.75" customHeight="1">
      <c r="A117" s="3"/>
      <c r="D117" s="38"/>
      <c r="E117" s="38"/>
      <c r="G117"/>
      <c r="R117"/>
      <c r="S117"/>
    </row>
    <row r="118" spans="1:19" ht="12.75" customHeight="1">
      <c r="A118" s="3"/>
      <c r="B118" t="s">
        <v>90</v>
      </c>
      <c r="D118" s="38"/>
      <c r="E118" s="38"/>
      <c r="G118"/>
      <c r="R118"/>
      <c r="S118"/>
    </row>
    <row r="119" spans="1:19" ht="12.75" customHeight="1">
      <c r="A119" s="3"/>
      <c r="B119" s="41" t="s">
        <v>92</v>
      </c>
      <c r="D119" s="38"/>
      <c r="E119" s="38"/>
      <c r="G119"/>
      <c r="R119"/>
      <c r="S119"/>
    </row>
    <row r="120" spans="1:19" ht="12.75" customHeight="1">
      <c r="A120" s="3"/>
      <c r="B120" s="41" t="s">
        <v>93</v>
      </c>
      <c r="D120" s="38"/>
      <c r="E120" s="38"/>
      <c r="G120"/>
      <c r="R120"/>
      <c r="S120"/>
    </row>
    <row r="121" spans="1:19" ht="12.75" customHeight="1">
      <c r="A121" s="3"/>
      <c r="D121" s="38"/>
      <c r="E121" s="38"/>
      <c r="G121"/>
      <c r="R121"/>
      <c r="S121"/>
    </row>
    <row r="122" spans="1:19" ht="12.75" customHeight="1">
      <c r="A122" s="3"/>
      <c r="B122" s="29" t="s">
        <v>95</v>
      </c>
      <c r="D122" s="38"/>
      <c r="I122" s="48" t="s">
        <v>96</v>
      </c>
      <c r="R122"/>
      <c r="S122"/>
    </row>
    <row r="123" spans="1:19" ht="12.75" customHeight="1">
      <c r="A123" s="3"/>
      <c r="B123" s="29" t="s">
        <v>100</v>
      </c>
      <c r="D123" s="38"/>
      <c r="I123" s="47" t="s">
        <v>101</v>
      </c>
      <c r="M123" s="29" t="s">
        <v>102</v>
      </c>
      <c r="N123" s="29"/>
      <c r="O123" s="29"/>
      <c r="R123"/>
      <c r="S123"/>
    </row>
    <row r="124" spans="1:19" ht="12.75" customHeight="1">
      <c r="A124" s="3"/>
      <c r="B124" s="29" t="s">
        <v>103</v>
      </c>
      <c r="D124" s="38"/>
      <c r="I124" s="47" t="s">
        <v>104</v>
      </c>
      <c r="M124" s="29" t="s">
        <v>105</v>
      </c>
      <c r="N124" s="29"/>
      <c r="O124" s="29"/>
      <c r="R124"/>
      <c r="S124"/>
    </row>
    <row r="125" spans="1:19" ht="12.75" customHeight="1">
      <c r="A125" s="3"/>
      <c r="B125" s="29" t="s">
        <v>106</v>
      </c>
      <c r="D125" s="38"/>
      <c r="G125"/>
      <c r="I125" s="47" t="s">
        <v>107</v>
      </c>
      <c r="M125" s="29" t="s">
        <v>108</v>
      </c>
      <c r="N125" s="29"/>
      <c r="O125" s="29"/>
      <c r="R125"/>
      <c r="S125"/>
    </row>
    <row r="126" spans="1:19" ht="12.75" customHeight="1">
      <c r="A126" s="3"/>
      <c r="B126" s="29" t="s">
        <v>109</v>
      </c>
      <c r="D126" s="38"/>
      <c r="G126"/>
      <c r="R126"/>
      <c r="S126"/>
    </row>
    <row r="127" spans="1:19" ht="12.75" customHeight="1">
      <c r="A127" s="3"/>
      <c r="B127" s="29"/>
      <c r="D127" s="38"/>
      <c r="G127"/>
      <c r="R127"/>
      <c r="S127"/>
    </row>
    <row r="128" spans="1:19" ht="12.75" customHeight="1">
      <c r="A128" s="3"/>
      <c r="B128" s="29" t="s">
        <v>111</v>
      </c>
      <c r="D128" s="38"/>
      <c r="G128"/>
      <c r="R128"/>
      <c r="S128"/>
    </row>
    <row r="129" spans="1:19" ht="12.75" customHeight="1">
      <c r="A129" s="3"/>
      <c r="B129" s="29"/>
      <c r="D129" s="38"/>
      <c r="G129"/>
      <c r="R129"/>
      <c r="S129"/>
    </row>
    <row r="130" spans="1:19" ht="12.75" customHeight="1">
      <c r="A130" s="3"/>
      <c r="B130" s="29"/>
      <c r="D130" s="38"/>
      <c r="E130" s="38"/>
      <c r="G130"/>
      <c r="R130"/>
      <c r="S130"/>
    </row>
    <row r="131" spans="1:19" ht="12.75" customHeight="1">
      <c r="A131" s="3"/>
      <c r="B131" s="29"/>
      <c r="D131" s="38"/>
      <c r="E131" s="38" t="s">
        <v>97</v>
      </c>
      <c r="G131"/>
      <c r="R131"/>
      <c r="S131"/>
    </row>
    <row r="132" spans="1:19" ht="12.75" customHeight="1">
      <c r="A132" s="3"/>
      <c r="B132" s="29"/>
      <c r="D132" s="38"/>
      <c r="E132" s="38" t="s">
        <v>98</v>
      </c>
      <c r="G132"/>
      <c r="R132"/>
      <c r="S132"/>
    </row>
    <row r="133" spans="1:19" ht="12.75" customHeight="1">
      <c r="A133" s="3"/>
      <c r="B133" s="29"/>
      <c r="D133" s="38"/>
      <c r="E133" s="38" t="s">
        <v>99</v>
      </c>
      <c r="G133"/>
      <c r="R133"/>
      <c r="S133"/>
    </row>
    <row r="134" spans="1:19" ht="12.75" customHeight="1">
      <c r="A134" s="3"/>
      <c r="B134" s="29"/>
      <c r="D134" s="38"/>
      <c r="E134" s="38"/>
      <c r="G134"/>
      <c r="R134"/>
      <c r="S134"/>
    </row>
    <row r="135" spans="1:19" ht="12.75" customHeight="1">
      <c r="A135" s="3"/>
      <c r="B135" s="29"/>
      <c r="D135" s="38"/>
      <c r="E135" s="38"/>
      <c r="G135"/>
      <c r="R135"/>
      <c r="S135"/>
    </row>
    <row r="136" spans="1:19" ht="12.75" customHeight="1">
      <c r="A136" s="3"/>
      <c r="B136" s="29"/>
      <c r="D136" s="38"/>
      <c r="E136" s="38"/>
      <c r="G136"/>
      <c r="R136"/>
      <c r="S136"/>
    </row>
    <row r="137" spans="1:19" ht="12.75" customHeight="1">
      <c r="A137" s="3"/>
      <c r="B137" s="29"/>
      <c r="D137" s="38"/>
      <c r="E137" s="38"/>
      <c r="G137"/>
      <c r="R137"/>
      <c r="S137"/>
    </row>
    <row r="138" spans="1:19" ht="12.75" customHeight="1">
      <c r="A138" s="3"/>
      <c r="D138" s="38"/>
      <c r="E138" s="38"/>
      <c r="G138"/>
      <c r="R138"/>
      <c r="S138"/>
    </row>
    <row r="139" spans="1:19" ht="12.75" customHeight="1">
      <c r="A139" s="3"/>
    </row>
    <row r="140" spans="1:19" ht="12.75" customHeight="1">
      <c r="A140" s="3"/>
      <c r="B140" s="43" t="s">
        <v>91</v>
      </c>
    </row>
    <row r="141" spans="1:19">
      <c r="A141" s="3"/>
      <c r="B141" t="s">
        <v>48</v>
      </c>
    </row>
    <row r="142" spans="1:19">
      <c r="A142" s="3"/>
      <c r="B142" t="s">
        <v>47</v>
      </c>
      <c r="H142" t="s">
        <v>49</v>
      </c>
    </row>
    <row r="143" spans="1:19">
      <c r="A143" s="3"/>
    </row>
    <row r="144" spans="1:19">
      <c r="A144" s="3"/>
      <c r="B144" t="s">
        <v>38</v>
      </c>
    </row>
    <row r="145" spans="1:3">
      <c r="A145" s="3"/>
      <c r="B145" t="s">
        <v>39</v>
      </c>
    </row>
    <row r="147" spans="1:3">
      <c r="B147" t="s">
        <v>53</v>
      </c>
    </row>
    <row r="148" spans="1:3">
      <c r="B148" t="s">
        <v>54</v>
      </c>
    </row>
    <row r="149" spans="1:3">
      <c r="B149" s="29" t="s">
        <v>55</v>
      </c>
    </row>
    <row r="150" spans="1:3">
      <c r="B150" t="s">
        <v>56</v>
      </c>
      <c r="C150" t="s">
        <v>57</v>
      </c>
    </row>
    <row r="151" spans="1:3">
      <c r="C151" t="s">
        <v>58</v>
      </c>
    </row>
    <row r="153" spans="1:3">
      <c r="B153" t="s">
        <v>59</v>
      </c>
    </row>
    <row r="154" spans="1:3">
      <c r="B154" t="s">
        <v>61</v>
      </c>
    </row>
    <row r="155" spans="1:3">
      <c r="B155" s="29" t="s">
        <v>55</v>
      </c>
    </row>
    <row r="156" spans="1:3">
      <c r="B156" t="s">
        <v>56</v>
      </c>
      <c r="C156" s="29" t="s">
        <v>60</v>
      </c>
    </row>
    <row r="157" spans="1:3">
      <c r="C157" t="s">
        <v>62</v>
      </c>
    </row>
    <row r="159" spans="1:3">
      <c r="B159" t="s">
        <v>66</v>
      </c>
    </row>
    <row r="160" spans="1:3">
      <c r="B160" t="s">
        <v>67</v>
      </c>
    </row>
    <row r="161" spans="2:7">
      <c r="B161" s="29" t="s">
        <v>69</v>
      </c>
    </row>
    <row r="162" spans="2:7">
      <c r="B162" t="s">
        <v>56</v>
      </c>
      <c r="C162" s="29" t="s">
        <v>60</v>
      </c>
    </row>
    <row r="163" spans="2:7">
      <c r="C163" t="s">
        <v>62</v>
      </c>
    </row>
    <row r="164" spans="2:7">
      <c r="B164" t="s">
        <v>56</v>
      </c>
      <c r="C164" t="s">
        <v>70</v>
      </c>
      <c r="F164" t="s">
        <v>49</v>
      </c>
    </row>
    <row r="166" spans="2:7">
      <c r="B166" t="s">
        <v>72</v>
      </c>
    </row>
    <row r="167" spans="2:7">
      <c r="B167" t="s">
        <v>73</v>
      </c>
    </row>
    <row r="168" spans="2:7">
      <c r="B168" s="29" t="s">
        <v>76</v>
      </c>
    </row>
    <row r="169" spans="2:7">
      <c r="B169" t="s">
        <v>56</v>
      </c>
      <c r="C169" s="29" t="s">
        <v>74</v>
      </c>
      <c r="G169" s="32" t="s">
        <v>75</v>
      </c>
    </row>
    <row r="170" spans="2:7">
      <c r="C170" t="s">
        <v>77</v>
      </c>
    </row>
    <row r="171" spans="2:7">
      <c r="B171" t="s">
        <v>56</v>
      </c>
      <c r="C171" t="s">
        <v>70</v>
      </c>
      <c r="F171" t="s">
        <v>49</v>
      </c>
    </row>
    <row r="173" spans="2:7">
      <c r="B173" t="s">
        <v>78</v>
      </c>
    </row>
    <row r="174" spans="2:7">
      <c r="B174" t="s">
        <v>73</v>
      </c>
    </row>
    <row r="175" spans="2:7">
      <c r="B175" s="29" t="s">
        <v>81</v>
      </c>
    </row>
    <row r="176" spans="2:7">
      <c r="B176" t="s">
        <v>56</v>
      </c>
      <c r="C176" s="29" t="s">
        <v>74</v>
      </c>
      <c r="G176" s="32" t="s">
        <v>79</v>
      </c>
    </row>
    <row r="177" spans="2:7">
      <c r="C177" t="s">
        <v>80</v>
      </c>
    </row>
    <row r="178" spans="2:7">
      <c r="B178" t="s">
        <v>56</v>
      </c>
      <c r="C178" t="s">
        <v>70</v>
      </c>
      <c r="F178" t="s">
        <v>49</v>
      </c>
    </row>
    <row r="181" spans="2:7">
      <c r="B181" s="41" t="s">
        <v>83</v>
      </c>
    </row>
    <row r="182" spans="2:7">
      <c r="B182" s="41" t="s">
        <v>84</v>
      </c>
    </row>
    <row r="183" spans="2:7">
      <c r="B183" s="29" t="s">
        <v>109</v>
      </c>
    </row>
    <row r="184" spans="2:7">
      <c r="B184" t="s">
        <v>56</v>
      </c>
      <c r="C184" s="29" t="s">
        <v>100</v>
      </c>
      <c r="G184" s="46"/>
    </row>
    <row r="185" spans="2:7">
      <c r="C185" s="47" t="s">
        <v>110</v>
      </c>
    </row>
    <row r="186" spans="2:7">
      <c r="B186" t="s">
        <v>56</v>
      </c>
      <c r="C186" t="s">
        <v>70</v>
      </c>
      <c r="F186" t="s">
        <v>49</v>
      </c>
    </row>
  </sheetData>
  <mergeCells count="1">
    <mergeCell ref="P7:R7"/>
  </mergeCells>
  <phoneticPr fontId="7" type="noConversion"/>
  <hyperlinks>
    <hyperlink ref="B149" r:id="rId1"/>
    <hyperlink ref="B155" r:id="rId2"/>
    <hyperlink ref="C156" r:id="rId3"/>
    <hyperlink ref="C162" r:id="rId4"/>
    <hyperlink ref="C169" r:id="rId5"/>
    <hyperlink ref="C176" r:id="rId6"/>
    <hyperlink ref="B122" r:id="rId7"/>
    <hyperlink ref="M123" r:id="rId8" display="http://www.bea.gov/national/nipaweb/Index.asp"/>
    <hyperlink ref="M124" r:id="rId9" display="http://www.bea.gov/national/nipaweb/SelectTable.asp?Selected=Y"/>
    <hyperlink ref="M125" r:id="rId10" display="http://www.bea.gov/national/nipaweb/TableView.asp?SelectedTable=4&amp;Freq=Qtr&amp;FirstYear=2007&amp;LastYear=2009"/>
    <hyperlink ref="B123" r:id="rId11" location="gdp"/>
    <hyperlink ref="C184" r:id="rId12" location="gdp"/>
    <hyperlink ref="B128" r:id="rId13"/>
  </hyperlinks>
  <pageMargins left="0.75" right="0.75" top="1" bottom="1" header="0.5" footer="0.5"/>
  <pageSetup orientation="landscape" r:id="rId14"/>
  <headerFooter alignWithMargins="0"/>
</worksheet>
</file>

<file path=xl/worksheets/sheet5.xml><?xml version="1.0" encoding="utf-8"?>
<worksheet xmlns="http://schemas.openxmlformats.org/spreadsheetml/2006/main" xmlns:r="http://schemas.openxmlformats.org/officeDocument/2006/relationships">
  <dimension ref="A1:E90"/>
  <sheetViews>
    <sheetView workbookViewId="0">
      <selection activeCell="J24" sqref="J24"/>
    </sheetView>
  </sheetViews>
  <sheetFormatPr defaultRowHeight="12.75"/>
  <sheetData>
    <row r="1" spans="1:5">
      <c r="A1" t="s">
        <v>113</v>
      </c>
    </row>
    <row r="2" spans="1:5">
      <c r="A2" t="s">
        <v>114</v>
      </c>
    </row>
    <row r="3" spans="1:5">
      <c r="A3" t="s">
        <v>116</v>
      </c>
    </row>
    <row r="4" spans="1:5">
      <c r="A4" t="s">
        <v>120</v>
      </c>
    </row>
    <row r="7" spans="1:5">
      <c r="D7" t="s">
        <v>118</v>
      </c>
      <c r="E7">
        <v>1</v>
      </c>
    </row>
    <row r="8" spans="1:5">
      <c r="D8" t="s">
        <v>33</v>
      </c>
      <c r="E8" t="s">
        <v>119</v>
      </c>
    </row>
    <row r="9" spans="1:5">
      <c r="D9">
        <v>1929</v>
      </c>
      <c r="E9">
        <v>10.593</v>
      </c>
    </row>
    <row r="10" spans="1:5">
      <c r="D10">
        <v>1930</v>
      </c>
      <c r="E10">
        <v>10.183999999999999</v>
      </c>
    </row>
    <row r="11" spans="1:5">
      <c r="D11">
        <v>1931</v>
      </c>
      <c r="E11">
        <v>9.1720000000000006</v>
      </c>
    </row>
    <row r="12" spans="1:5">
      <c r="D12">
        <v>1932</v>
      </c>
      <c r="E12">
        <v>8.1289999999999996</v>
      </c>
    </row>
    <row r="13" spans="1:5">
      <c r="D13">
        <v>1933</v>
      </c>
      <c r="E13">
        <v>7.9160000000000004</v>
      </c>
    </row>
    <row r="14" spans="1:5">
      <c r="D14">
        <v>1934</v>
      </c>
      <c r="E14">
        <v>8.3030000000000008</v>
      </c>
    </row>
    <row r="15" spans="1:5">
      <c r="D15">
        <v>1935</v>
      </c>
      <c r="E15">
        <v>8.468</v>
      </c>
    </row>
    <row r="16" spans="1:5">
      <c r="D16">
        <v>1936</v>
      </c>
      <c r="E16">
        <v>8.5609999999999999</v>
      </c>
    </row>
    <row r="17" spans="4:5">
      <c r="D17">
        <v>1937</v>
      </c>
      <c r="E17">
        <v>8.8759999999999994</v>
      </c>
    </row>
    <row r="18" spans="4:5">
      <c r="D18">
        <v>1938</v>
      </c>
      <c r="E18">
        <v>8.7080000000000002</v>
      </c>
    </row>
    <row r="19" spans="4:5">
      <c r="D19">
        <v>1939</v>
      </c>
      <c r="E19">
        <v>8.5990000000000002</v>
      </c>
    </row>
    <row r="20" spans="4:5">
      <c r="D20">
        <v>1940</v>
      </c>
      <c r="E20">
        <v>8.6739999999999995</v>
      </c>
    </row>
    <row r="21" spans="4:5">
      <c r="D21">
        <v>1941</v>
      </c>
      <c r="E21">
        <v>9.2390000000000008</v>
      </c>
    </row>
    <row r="22" spans="4:5">
      <c r="D22">
        <v>1942</v>
      </c>
      <c r="E22">
        <v>10</v>
      </c>
    </row>
    <row r="23" spans="4:5">
      <c r="D23">
        <v>1943</v>
      </c>
      <c r="E23">
        <v>10.561999999999999</v>
      </c>
    </row>
    <row r="24" spans="4:5">
      <c r="D24">
        <v>1944</v>
      </c>
      <c r="E24">
        <v>10.815</v>
      </c>
    </row>
    <row r="25" spans="4:5">
      <c r="D25">
        <v>1945</v>
      </c>
      <c r="E25">
        <v>11.090999999999999</v>
      </c>
    </row>
    <row r="26" spans="4:5">
      <c r="D26">
        <v>1946</v>
      </c>
      <c r="E26">
        <v>12.369</v>
      </c>
    </row>
    <row r="27" spans="4:5">
      <c r="D27">
        <v>1947</v>
      </c>
      <c r="E27">
        <v>13.743</v>
      </c>
    </row>
    <row r="28" spans="4:5">
      <c r="D28">
        <v>1948</v>
      </c>
      <c r="E28">
        <v>14.522</v>
      </c>
    </row>
    <row r="29" spans="4:5">
      <c r="D29">
        <v>1949</v>
      </c>
      <c r="E29">
        <v>14.515000000000001</v>
      </c>
    </row>
    <row r="30" spans="4:5">
      <c r="D30">
        <v>1950</v>
      </c>
      <c r="E30">
        <v>14.628</v>
      </c>
    </row>
    <row r="31" spans="4:5">
      <c r="D31">
        <v>1951</v>
      </c>
      <c r="E31">
        <v>15.635</v>
      </c>
    </row>
    <row r="32" spans="4:5">
      <c r="D32">
        <v>1952</v>
      </c>
      <c r="E32">
        <v>15.976000000000001</v>
      </c>
    </row>
    <row r="33" spans="4:5">
      <c r="D33">
        <v>1953</v>
      </c>
      <c r="E33">
        <v>16.178000000000001</v>
      </c>
    </row>
    <row r="34" spans="4:5">
      <c r="D34">
        <v>1954</v>
      </c>
      <c r="E34">
        <v>16.341999999999999</v>
      </c>
    </row>
    <row r="35" spans="4:5">
      <c r="D35">
        <v>1955</v>
      </c>
      <c r="E35">
        <v>16.576000000000001</v>
      </c>
    </row>
    <row r="36" spans="4:5">
      <c r="D36">
        <v>1956</v>
      </c>
      <c r="E36">
        <v>17.148</v>
      </c>
    </row>
    <row r="37" spans="4:5">
      <c r="D37">
        <v>1957</v>
      </c>
      <c r="E37">
        <v>17.748999999999999</v>
      </c>
    </row>
    <row r="38" spans="4:5">
      <c r="D38">
        <v>1958</v>
      </c>
      <c r="E38">
        <v>18.157</v>
      </c>
    </row>
    <row r="39" spans="4:5">
      <c r="D39">
        <v>1959</v>
      </c>
      <c r="E39">
        <v>18.363</v>
      </c>
    </row>
    <row r="40" spans="4:5">
      <c r="D40">
        <v>1960</v>
      </c>
      <c r="E40">
        <v>18.62</v>
      </c>
    </row>
    <row r="41" spans="4:5">
      <c r="D41">
        <v>1961</v>
      </c>
      <c r="E41">
        <v>18.829999999999998</v>
      </c>
    </row>
    <row r="42" spans="4:5">
      <c r="D42">
        <v>1962</v>
      </c>
      <c r="E42">
        <v>19.087</v>
      </c>
    </row>
    <row r="43" spans="4:5">
      <c r="D43">
        <v>1963</v>
      </c>
      <c r="E43">
        <v>19.29</v>
      </c>
    </row>
    <row r="44" spans="4:5">
      <c r="D44">
        <v>1964</v>
      </c>
      <c r="E44">
        <v>19.588999999999999</v>
      </c>
    </row>
    <row r="45" spans="4:5">
      <c r="D45">
        <v>1965</v>
      </c>
      <c r="E45">
        <v>19.945</v>
      </c>
    </row>
    <row r="46" spans="4:5">
      <c r="D46">
        <v>1966</v>
      </c>
      <c r="E46">
        <v>20.510999999999999</v>
      </c>
    </row>
    <row r="47" spans="4:5">
      <c r="D47">
        <v>1967</v>
      </c>
      <c r="E47">
        <v>21.141999999999999</v>
      </c>
    </row>
    <row r="48" spans="4:5">
      <c r="D48">
        <v>1968</v>
      </c>
      <c r="E48">
        <v>22.04</v>
      </c>
    </row>
    <row r="49" spans="4:5">
      <c r="D49">
        <v>1969</v>
      </c>
      <c r="E49">
        <v>23.13</v>
      </c>
    </row>
    <row r="50" spans="4:5">
      <c r="D50">
        <v>1970</v>
      </c>
      <c r="E50">
        <v>24.349</v>
      </c>
    </row>
    <row r="51" spans="4:5">
      <c r="D51">
        <v>1971</v>
      </c>
      <c r="E51">
        <v>25.567</v>
      </c>
    </row>
    <row r="52" spans="4:5">
      <c r="D52">
        <v>1972</v>
      </c>
      <c r="E52">
        <v>26.67</v>
      </c>
    </row>
    <row r="53" spans="4:5">
      <c r="D53">
        <v>1973</v>
      </c>
      <c r="E53">
        <v>28.148</v>
      </c>
    </row>
    <row r="54" spans="4:5">
      <c r="D54">
        <v>1974</v>
      </c>
      <c r="E54">
        <v>30.695</v>
      </c>
    </row>
    <row r="55" spans="4:5">
      <c r="D55">
        <v>1975</v>
      </c>
      <c r="E55">
        <v>33.606000000000002</v>
      </c>
    </row>
    <row r="56" spans="4:5">
      <c r="D56">
        <v>1976</v>
      </c>
      <c r="E56">
        <v>35.534999999999997</v>
      </c>
    </row>
    <row r="57" spans="4:5">
      <c r="D57">
        <v>1977</v>
      </c>
      <c r="E57">
        <v>37.795999999999999</v>
      </c>
    </row>
    <row r="58" spans="4:5">
      <c r="D58">
        <v>1978</v>
      </c>
      <c r="E58">
        <v>40.447000000000003</v>
      </c>
    </row>
    <row r="59" spans="4:5">
      <c r="D59">
        <v>1979</v>
      </c>
      <c r="E59">
        <v>43.811</v>
      </c>
    </row>
    <row r="60" spans="4:5">
      <c r="D60">
        <v>1980</v>
      </c>
      <c r="E60">
        <v>47.817</v>
      </c>
    </row>
    <row r="61" spans="4:5">
      <c r="D61">
        <v>1981</v>
      </c>
      <c r="E61">
        <v>52.326000000000001</v>
      </c>
    </row>
    <row r="62" spans="4:5">
      <c r="D62">
        <v>1982</v>
      </c>
      <c r="E62">
        <v>55.514000000000003</v>
      </c>
    </row>
    <row r="63" spans="4:5">
      <c r="D63">
        <v>1983</v>
      </c>
      <c r="E63">
        <v>57.704999999999998</v>
      </c>
    </row>
    <row r="64" spans="4:5">
      <c r="D64">
        <v>1984</v>
      </c>
      <c r="E64">
        <v>59.874000000000002</v>
      </c>
    </row>
    <row r="65" spans="4:5">
      <c r="D65">
        <v>1985</v>
      </c>
      <c r="E65">
        <v>61.686</v>
      </c>
    </row>
    <row r="66" spans="4:5">
      <c r="D66">
        <v>1986</v>
      </c>
      <c r="E66">
        <v>63.057000000000002</v>
      </c>
    </row>
    <row r="67" spans="4:5">
      <c r="D67">
        <v>1987</v>
      </c>
      <c r="E67">
        <v>64.817999999999998</v>
      </c>
    </row>
    <row r="68" spans="4:5">
      <c r="D68">
        <v>1988</v>
      </c>
      <c r="E68">
        <v>67.046999999999997</v>
      </c>
    </row>
    <row r="69" spans="4:5">
      <c r="D69">
        <v>1989</v>
      </c>
      <c r="E69">
        <v>69.578999999999994</v>
      </c>
    </row>
    <row r="70" spans="4:5">
      <c r="D70">
        <v>1990</v>
      </c>
      <c r="E70">
        <v>72.274000000000001</v>
      </c>
    </row>
    <row r="71" spans="4:5">
      <c r="D71">
        <v>1991</v>
      </c>
      <c r="E71">
        <v>74.825999999999993</v>
      </c>
    </row>
    <row r="72" spans="4:5">
      <c r="D72">
        <v>1992</v>
      </c>
      <c r="E72">
        <v>76.602000000000004</v>
      </c>
    </row>
    <row r="73" spans="4:5">
      <c r="D73">
        <v>1993</v>
      </c>
      <c r="E73">
        <v>78.287999999999997</v>
      </c>
    </row>
    <row r="74" spans="4:5">
      <c r="D74">
        <v>1994</v>
      </c>
      <c r="E74">
        <v>79.935000000000002</v>
      </c>
    </row>
    <row r="75" spans="4:5">
      <c r="D75">
        <v>1995</v>
      </c>
      <c r="E75">
        <v>81.602000000000004</v>
      </c>
    </row>
    <row r="76" spans="4:5">
      <c r="D76">
        <v>1996</v>
      </c>
      <c r="E76">
        <v>83.153999999999996</v>
      </c>
    </row>
    <row r="77" spans="4:5">
      <c r="D77">
        <v>1997</v>
      </c>
      <c r="E77">
        <v>84.626999999999995</v>
      </c>
    </row>
    <row r="78" spans="4:5">
      <c r="D78">
        <v>1998</v>
      </c>
      <c r="E78">
        <v>85.58</v>
      </c>
    </row>
    <row r="79" spans="4:5">
      <c r="D79">
        <v>1999</v>
      </c>
      <c r="E79">
        <v>86.84</v>
      </c>
    </row>
    <row r="80" spans="4:5">
      <c r="D80">
        <v>2000</v>
      </c>
      <c r="E80">
        <v>88.724000000000004</v>
      </c>
    </row>
    <row r="81" spans="4:5">
      <c r="D81">
        <v>2001</v>
      </c>
      <c r="E81">
        <v>90.730999999999995</v>
      </c>
    </row>
    <row r="82" spans="4:5">
      <c r="D82">
        <v>2002</v>
      </c>
      <c r="E82">
        <v>92.191999999999993</v>
      </c>
    </row>
    <row r="83" spans="4:5">
      <c r="D83">
        <v>2003</v>
      </c>
      <c r="E83">
        <v>94.134</v>
      </c>
    </row>
    <row r="84" spans="4:5">
      <c r="D84">
        <v>2004</v>
      </c>
      <c r="E84">
        <v>96.784000000000006</v>
      </c>
    </row>
    <row r="85" spans="4:5">
      <c r="D85">
        <v>2005</v>
      </c>
      <c r="E85">
        <v>100</v>
      </c>
    </row>
    <row r="86" spans="4:5">
      <c r="D86">
        <v>2006</v>
      </c>
      <c r="E86">
        <v>103.23699999999999</v>
      </c>
    </row>
    <row r="87" spans="4:5">
      <c r="D87">
        <v>2007</v>
      </c>
      <c r="E87">
        <v>106.23099999999999</v>
      </c>
    </row>
    <row r="88" spans="4:5">
      <c r="D88">
        <v>2008</v>
      </c>
      <c r="E88">
        <v>108.565</v>
      </c>
    </row>
    <row r="89" spans="4:5">
      <c r="D89">
        <v>2009</v>
      </c>
      <c r="E89">
        <v>109.732</v>
      </c>
    </row>
    <row r="90" spans="4:5">
      <c r="D90">
        <v>2010</v>
      </c>
      <c r="E90">
        <v>111</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GDP Formula</vt:lpstr>
      <vt:lpstr>Qrt_2005=1Revised</vt:lpstr>
      <vt:lpstr>Archive Qrts2000=1</vt:lpstr>
      <vt:lpstr>Archive_Qrts2005=1</vt:lpstr>
      <vt:lpstr>Sheet2</vt:lpstr>
      <vt:lpstr>'GDP Formula'!Print_Area</vt:lpstr>
      <vt:lpstr>'GDP Formula'!Print_Titles</vt:lpstr>
    </vt:vector>
  </TitlesOfParts>
  <Company>BEA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Commerce</dc:creator>
  <cp:lastModifiedBy>davidlf</cp:lastModifiedBy>
  <cp:lastPrinted>2012-01-25T15:09:15Z</cp:lastPrinted>
  <dcterms:created xsi:type="dcterms:W3CDTF">1999-12-20T14:01:10Z</dcterms:created>
  <dcterms:modified xsi:type="dcterms:W3CDTF">2012-02-13T18:32:45Z</dcterms:modified>
</cp:coreProperties>
</file>